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KML documents\Tepper - Cashflow class\2.2024 Schwartz cashflow Presentation\"/>
    </mc:Choice>
  </mc:AlternateContent>
  <xr:revisionPtr revIDLastSave="0" documentId="13_ncr:1_{8CEBEA8D-DB7F-43A6-B259-523F66DF5E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4" i="1"/>
  <c r="E17" i="1" s="1"/>
  <c r="F8" i="1" s="1"/>
  <c r="F14" i="1" l="1"/>
  <c r="G8" i="1" s="1"/>
  <c r="G14" i="1" s="1"/>
  <c r="H8" i="1" s="1"/>
  <c r="H14" i="1" s="1"/>
  <c r="I8" i="1" s="1"/>
  <c r="I14" i="1" l="1"/>
  <c r="J8" i="1" s="1"/>
  <c r="J14" i="1" l="1"/>
  <c r="K8" i="1" s="1"/>
  <c r="K14" i="1" l="1"/>
  <c r="L8" i="1" s="1"/>
  <c r="L14" i="1" l="1"/>
  <c r="M8" i="1" s="1"/>
  <c r="M14" i="1" l="1"/>
  <c r="N8" i="1" s="1"/>
  <c r="N14" i="1" l="1"/>
  <c r="O8" i="1" s="1"/>
  <c r="O14" i="1" s="1"/>
  <c r="R8" i="1" s="1"/>
  <c r="R14" i="1" l="1"/>
  <c r="S8" i="1" s="1"/>
  <c r="S14" i="1" s="1"/>
  <c r="T8" i="1" s="1"/>
  <c r="T14" i="1" s="1"/>
  <c r="U8" i="1" s="1"/>
  <c r="U14" i="1" s="1"/>
  <c r="V8" i="1" s="1"/>
  <c r="V14" i="1" s="1"/>
  <c r="W8" i="1" s="1"/>
  <c r="W14" i="1" s="1"/>
  <c r="X8" i="1" s="1"/>
  <c r="X14" i="1" s="1"/>
  <c r="Y8" i="1" s="1"/>
  <c r="Y14" i="1" s="1"/>
  <c r="Z8" i="1" s="1"/>
  <c r="Z14" i="1" s="1"/>
  <c r="AA8" i="1" s="1"/>
  <c r="AA14" i="1" s="1"/>
  <c r="AB8" i="1" s="1"/>
  <c r="AB14" i="1" s="1"/>
  <c r="AC8" i="1" s="1"/>
  <c r="AC14" i="1" s="1"/>
</calcChain>
</file>

<file path=xl/sharedStrings.xml><?xml version="1.0" encoding="utf-8"?>
<sst xmlns="http://schemas.openxmlformats.org/spreadsheetml/2006/main" count="43" uniqueCount="31">
  <si>
    <t>CONSOLIDATEDSummary - Crude Cashflow forecast</t>
  </si>
  <si>
    <t>2024 Forecast</t>
  </si>
  <si>
    <t>2025 Forecast</t>
  </si>
  <si>
    <t>Crude Cashflow Est:</t>
  </si>
  <si>
    <t xml:space="preserve">Starting Cash </t>
  </si>
  <si>
    <t>Consolidated Monthly EBITDA</t>
  </si>
  <si>
    <t>Forecasted Ending Cash - EBITDA Calc</t>
  </si>
  <si>
    <t>Difference (interest, payment timing)</t>
  </si>
  <si>
    <t xml:space="preserve">Actual Ending QB Cash </t>
  </si>
  <si>
    <t>(update below chart each month)</t>
  </si>
  <si>
    <t>Assumptions:</t>
  </si>
  <si>
    <t>No Capital Expenses</t>
  </si>
  <si>
    <t>No Distributions</t>
  </si>
  <si>
    <t>Cash timing is same as actual revenue &amp; expense recognition</t>
  </si>
  <si>
    <t>No Interested Earned on funds in bank included</t>
  </si>
  <si>
    <t>Cashflow Forecasts by Month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</si>
  <si>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</si>
  <si>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</si>
  <si>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</si>
  <si>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</si>
  <si>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</si>
  <si>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</si>
  <si>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</si>
  <si>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</si>
  <si>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</si>
  <si>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</si>
  <si>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</si>
  <si>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</si>
  <si>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Original Budget</t>
  </si>
  <si>
    <t>2024 Actual</t>
  </si>
  <si>
    <t>New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</si>
</sst>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5" fillId="0" borderId="0" xfId="0" applyFont="1"/>
    <xf numFmtId="6" fontId="0" fillId="0" borderId="0" xfId="0" applyNumberFormat="1"/>
    <xf numFmtId="6" fontId="2" fillId="0" borderId="7" xfId="0" applyNumberFormat="1" applyFont="1" applyBorder="1"/>
    <xf numFmtId="6" fontId="0" fillId="0" borderId="6" xfId="0" applyNumberFormat="1" applyBorder="1"/>
    <xf numFmtId="6" fontId="0" fillId="0" borderId="7" xfId="0" applyNumberFormat="1" applyBorder="1"/>
    <xf numFmtId="5" fontId="0" fillId="0" borderId="8" xfId="1" applyNumberFormat="1" applyFont="1" applyBorder="1" applyAlignment="1">
      <alignment horizontal="right"/>
    </xf>
    <xf numFmtId="5" fontId="0" fillId="0" borderId="9" xfId="1" applyNumberFormat="1" applyFont="1" applyBorder="1" applyAlignment="1">
      <alignment horizontal="right"/>
    </xf>
    <xf numFmtId="0" fontId="2" fillId="0" borderId="0" xfId="0" applyFont="1"/>
    <xf numFmtId="6" fontId="2" fillId="0" borderId="0" xfId="0" applyNumberFormat="1" applyFont="1"/>
    <xf numFmtId="6" fontId="2" fillId="3" borderId="4" xfId="1" applyNumberFormat="1" applyFont="1" applyFill="1" applyBorder="1"/>
    <xf numFmtId="6" fontId="2" fillId="3" borderId="5" xfId="1" applyNumberFormat="1" applyFont="1" applyFill="1" applyBorder="1"/>
    <xf numFmtId="6" fontId="2" fillId="0" borderId="6" xfId="0" applyNumberFormat="1" applyFont="1" applyBorder="1"/>
    <xf numFmtId="41" fontId="0" fillId="0" borderId="0" xfId="0" applyNumberFormat="1"/>
    <xf numFmtId="0" fontId="6" fillId="0" borderId="0" xfId="0" applyFont="1"/>
    <xf numFmtId="6" fontId="0" fillId="2" borderId="5" xfId="0" applyNumberFormat="1" applyFill="1" applyBorder="1"/>
    <xf numFmtId="41" fontId="0" fillId="2" borderId="5" xfId="0" applyNumberFormat="1" applyFill="1" applyBorder="1"/>
    <xf numFmtId="6" fontId="0" fillId="2" borderId="4" xfId="0" applyNumberFormat="1" applyFill="1" applyBorder="1"/>
    <xf numFmtId="0" fontId="7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17" fontId="0" fillId="0" borderId="0" xfId="0" quotePrefix="1" applyNumberFormat="1"/>
    <xf numFmtId="0" fontId="0" fillId="0" borderId="0" xfId="0" applyAlignment="1">
      <alignment horizontal="right"/>
    </xf>
    <xf numFmtId="0" fontId="0" fillId="0" borderId="0" xfId="0" quotePrefix="1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6" fontId="2" fillId="0" borderId="4" xfId="1" applyNumberFormat="1" applyFont="1" applyFill="1" applyBorder="1"/>
    <xf numFmtId="6" fontId="2" fillId="0" borderId="5" xfId="1" applyNumberFormat="1" applyFont="1" applyFill="1" applyBorder="1"/>
    <xf numFmtId="17" fontId="0" fillId="0" borderId="0" xfId="0" quotePrefix="1" applyNumberFormat="1" applyAlignment="1">
      <alignment horizontal="center"/>
    </xf>
    <xf numFmtId="6" fontId="8" fillId="0" borderId="7" xfId="0" applyNumberFormat="1" applyFont="1" applyBorder="1"/>
    <xf numFmtId="6" fontId="9" fillId="0" borderId="0" xfId="0" applyNumberFormat="1" applyFont="1"/>
    <xf numFmtId="6" fontId="9" fillId="0" borderId="6" xfId="0" applyNumberFormat="1" applyFont="1" applyBorder="1"/>
    <xf numFmtId="6" fontId="9" fillId="0" borderId="7" xfId="0" applyNumberFormat="1" applyFont="1" applyBorder="1"/>
    <xf numFmtId="6" fontId="2" fillId="4" borderId="7" xfId="0" applyNumberFormat="1" applyFont="1" applyFill="1" applyBorder="1"/>
    <xf numFmtId="6" fontId="8" fillId="0" borderId="0" xfId="0" applyNumberFormat="1" applyFont="1"/>
    <xf numFmtId="6" fontId="2" fillId="4" borderId="0" xfId="0" applyNumberFormat="1" applyFont="1" applyFill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6" fontId="8" fillId="0" borderId="9" xfId="0" applyNumberFormat="1" applyFont="1" applyBorder="1"/>
    <xf numFmtId="0" fontId="2" fillId="2" borderId="3" xfId="0" applyFont="1" applyFill="1" applyBorder="1"/>
    <xf numFmtId="17" fontId="0" fillId="5" borderId="4" xfId="0" applyNumberFormat="1" applyFill="1" applyBorder="1" applyAlignment="1">
      <alignment horizontal="center"/>
    </xf>
    <xf numFmtId="0" fontId="0" fillId="5" borderId="7" xfId="0" applyFill="1" applyBorder="1"/>
    <xf numFmtId="6" fontId="2" fillId="5" borderId="7" xfId="0" applyNumberFormat="1" applyFont="1" applyFill="1" applyBorder="1"/>
    <xf numFmtId="6" fontId="0" fillId="5" borderId="7" xfId="0" applyNumberFormat="1" applyFill="1" applyBorder="1"/>
    <xf numFmtId="5" fontId="0" fillId="5" borderId="8" xfId="1" applyNumberFormat="1" applyFont="1" applyFill="1" applyBorder="1" applyAlignment="1">
      <alignment horizontal="right"/>
    </xf>
    <xf numFmtId="6" fontId="2" fillId="5" borderId="4" xfId="1" applyNumberFormat="1" applyFont="1" applyFill="1" applyBorder="1"/>
    <xf numFmtId="6" fontId="2" fillId="5" borderId="4" xfId="0" applyNumberFormat="1" applyFont="1" applyFill="1" applyBorder="1"/>
    <xf numFmtId="0" fontId="0" fillId="5" borderId="8" xfId="0" applyFill="1" applyBorder="1"/>
    <xf numFmtId="17" fontId="0" fillId="5" borderId="11" xfId="0" applyNumberFormat="1" applyFill="1" applyBorder="1" applyAlignment="1">
      <alignment horizontal="center"/>
    </xf>
    <xf numFmtId="0" fontId="0" fillId="5" borderId="6" xfId="0" applyFill="1" applyBorder="1"/>
    <xf numFmtId="6" fontId="0" fillId="5" borderId="6" xfId="0" applyNumberFormat="1" applyFill="1" applyBorder="1"/>
    <xf numFmtId="5" fontId="0" fillId="5" borderId="10" xfId="1" applyNumberFormat="1" applyFont="1" applyFill="1" applyBorder="1" applyAlignment="1">
      <alignment horizontal="right"/>
    </xf>
    <xf numFmtId="6" fontId="2" fillId="5" borderId="11" xfId="1" applyNumberFormat="1" applyFont="1" applyFill="1" applyBorder="1"/>
    <xf numFmtId="6" fontId="0" fillId="5" borderId="11" xfId="0" applyNumberFormat="1" applyFill="1" applyBorder="1"/>
    <xf numFmtId="0" fontId="0" fillId="5" borderId="10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5"/>
  <sheetViews>
    <sheetView tabSelected="1" workbookViewId="0">
      <selection activeCell="L22" sqref="L22"/>
    </sheetView>
  </sheetViews>
  <sheetFormatPr defaultRowHeight="15" x14ac:dyDescent="0.25"/>
  <cols>
    <col min="1" max="1" width="29.85546875" bestFit="1" customWidth="1"/>
    <col min="2" max="2" width="12.5703125" bestFit="1" customWidth="1"/>
    <col min="3" max="3" width="2" bestFit="1" customWidth="1"/>
    <col min="4" max="6" width="12.5703125" bestFit="1" customWidth="1"/>
    <col min="7" max="8" width="12.42578125" bestFit="1" customWidth="1"/>
    <col min="9" max="15" width="13.42578125" bestFit="1" customWidth="1"/>
    <col min="16" max="16" width="9.85546875" bestFit="1" customWidth="1"/>
    <col min="17" max="17" width="2" bestFit="1" customWidth="1"/>
    <col min="18" max="28" width="12.28515625" bestFit="1" customWidth="1"/>
    <col min="29" max="29" width="13.42578125" bestFit="1" customWidth="1"/>
    <col min="30" max="30" width="10.28515625" bestFit="1" customWidth="1"/>
    <col min="31" max="31" width="2" customWidth="1"/>
  </cols>
  <sheetData>
    <row r="2" spans="1:31" ht="18.75" x14ac:dyDescent="0.3">
      <c r="A2" s="1" t="s">
        <v>0</v>
      </c>
    </row>
    <row r="3" spans="1:31" x14ac:dyDescent="0.25">
      <c r="B3" s="2"/>
    </row>
    <row r="4" spans="1:31" x14ac:dyDescent="0.25">
      <c r="D4" s="75" t="s">
        <v>29</v>
      </c>
      <c r="E4" s="76"/>
      <c r="F4" s="69" t="s">
        <v>1</v>
      </c>
      <c r="G4" s="70"/>
      <c r="H4" s="70"/>
      <c r="I4" s="70"/>
      <c r="J4" s="70"/>
      <c r="K4" s="70"/>
      <c r="L4" s="70"/>
      <c r="M4" s="70"/>
      <c r="N4" s="70"/>
      <c r="O4" s="70"/>
      <c r="P4" s="53"/>
      <c r="R4" s="69" t="s">
        <v>2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1" x14ac:dyDescent="0.25">
      <c r="C5" s="3"/>
      <c r="D5" s="54">
        <v>45292</v>
      </c>
      <c r="E5" s="62">
        <v>45323</v>
      </c>
      <c r="F5" s="5">
        <v>45352</v>
      </c>
      <c r="G5" s="5">
        <v>45383</v>
      </c>
      <c r="H5" s="5">
        <v>45413</v>
      </c>
      <c r="I5" s="5">
        <v>45444</v>
      </c>
      <c r="J5" s="5">
        <v>45474</v>
      </c>
      <c r="K5" s="5">
        <v>45505</v>
      </c>
      <c r="L5" s="5">
        <v>45536</v>
      </c>
      <c r="M5" s="5">
        <v>45566</v>
      </c>
      <c r="N5" s="5">
        <v>45597</v>
      </c>
      <c r="O5" s="5">
        <v>45627</v>
      </c>
      <c r="P5" s="6"/>
      <c r="Q5" s="3"/>
      <c r="R5" s="4">
        <v>45658</v>
      </c>
      <c r="S5" s="5">
        <v>45689</v>
      </c>
      <c r="T5" s="5">
        <v>45717</v>
      </c>
      <c r="U5" s="5">
        <v>45748</v>
      </c>
      <c r="V5" s="5">
        <v>45778</v>
      </c>
      <c r="W5" s="5">
        <v>45809</v>
      </c>
      <c r="X5" s="5">
        <v>45839</v>
      </c>
      <c r="Y5" s="5">
        <v>45870</v>
      </c>
      <c r="Z5" s="5">
        <v>45901</v>
      </c>
      <c r="AA5" s="5">
        <v>45931</v>
      </c>
      <c r="AB5" s="5">
        <v>45962</v>
      </c>
      <c r="AC5" s="5">
        <v>45992</v>
      </c>
      <c r="AD5" s="6"/>
      <c r="AE5" s="3"/>
    </row>
    <row r="6" spans="1:31" x14ac:dyDescent="0.25">
      <c r="D6" s="55"/>
      <c r="E6" s="63"/>
      <c r="P6" s="8"/>
      <c r="R6" s="7"/>
      <c r="AD6" s="8"/>
    </row>
    <row r="7" spans="1:31" x14ac:dyDescent="0.25">
      <c r="A7" s="9" t="s">
        <v>3</v>
      </c>
      <c r="D7" s="55"/>
      <c r="E7" s="63"/>
      <c r="P7" s="8"/>
      <c r="R7" s="7"/>
      <c r="AD7" s="8"/>
    </row>
    <row r="8" spans="1:31" x14ac:dyDescent="0.25">
      <c r="A8" t="s">
        <v>4</v>
      </c>
      <c r="C8" s="10"/>
      <c r="D8" s="56">
        <v>988629</v>
      </c>
      <c r="E8" s="64">
        <v>859222.35</v>
      </c>
      <c r="F8" s="10">
        <f>E17</f>
        <v>688733.10703406192</v>
      </c>
      <c r="G8" s="10">
        <f>F14</f>
        <v>524681.22030195652</v>
      </c>
      <c r="H8" s="10">
        <f t="shared" ref="H8:N8" si="0">G14</f>
        <v>373540.63783364615</v>
      </c>
      <c r="I8" s="10">
        <f t="shared" si="0"/>
        <v>239379.13848190624</v>
      </c>
      <c r="J8" s="10">
        <f t="shared" si="0"/>
        <v>93527.361370780243</v>
      </c>
      <c r="K8" s="10">
        <f t="shared" si="0"/>
        <v>1417895.6527239415</v>
      </c>
      <c r="L8" s="10">
        <f t="shared" si="0"/>
        <v>1274002.3656262541</v>
      </c>
      <c r="M8" s="10">
        <f t="shared" si="0"/>
        <v>1035039.8634737812</v>
      </c>
      <c r="N8" s="10">
        <f t="shared" si="0"/>
        <v>748649.95284833363</v>
      </c>
      <c r="O8" s="10">
        <f>N14</f>
        <v>543202.99027230917</v>
      </c>
      <c r="P8" s="12"/>
      <c r="Q8" s="10"/>
      <c r="R8" s="13">
        <f>O14</f>
        <v>349557.43318704033</v>
      </c>
      <c r="S8" s="10">
        <f>R14</f>
        <v>174357.43318704033</v>
      </c>
      <c r="T8" s="10">
        <f>S14</f>
        <v>24357.433187040326</v>
      </c>
      <c r="U8" s="10">
        <f t="shared" ref="U8:AC8" si="1">T14</f>
        <v>-206097.62686032057</v>
      </c>
      <c r="V8" s="10">
        <f t="shared" si="1"/>
        <v>-378652.32290951186</v>
      </c>
      <c r="W8" s="10">
        <f t="shared" si="1"/>
        <v>-978652.32290951186</v>
      </c>
      <c r="X8" s="10">
        <f t="shared" si="1"/>
        <v>-1078652.3229095119</v>
      </c>
      <c r="Y8" s="10">
        <f t="shared" si="1"/>
        <v>-1028614.2110064665</v>
      </c>
      <c r="Z8" s="10">
        <f t="shared" si="1"/>
        <v>-950872.16294456669</v>
      </c>
      <c r="AA8" s="10">
        <f t="shared" si="1"/>
        <v>-1200872.1629445667</v>
      </c>
      <c r="AB8" s="10">
        <f t="shared" si="1"/>
        <v>-1300872.1629445667</v>
      </c>
      <c r="AC8" s="10">
        <f t="shared" si="1"/>
        <v>-1024436.6014248453</v>
      </c>
      <c r="AD8" s="12"/>
      <c r="AE8" s="10"/>
    </row>
    <row r="9" spans="1:31" x14ac:dyDescent="0.25">
      <c r="C9" s="10"/>
      <c r="D9" s="57"/>
      <c r="E9" s="64"/>
      <c r="F9" s="10"/>
      <c r="G9" s="10"/>
      <c r="H9" s="10"/>
      <c r="I9" s="10"/>
      <c r="J9" s="10"/>
      <c r="K9" s="10"/>
      <c r="L9" s="10"/>
      <c r="M9" s="10"/>
      <c r="N9" s="10"/>
      <c r="O9" s="10"/>
      <c r="P9" s="12"/>
      <c r="Q9" s="10"/>
      <c r="R9" s="1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2"/>
      <c r="AE9" s="10"/>
    </row>
    <row r="10" spans="1:31" x14ac:dyDescent="0.25">
      <c r="A10" t="s">
        <v>5</v>
      </c>
      <c r="C10" s="10"/>
      <c r="D10" s="57">
        <v>-148080.20000000001</v>
      </c>
      <c r="E10" s="64">
        <v>-159489.24296593809</v>
      </c>
      <c r="F10" s="10">
        <v>-164051.8867321054</v>
      </c>
      <c r="G10" s="10">
        <v>-151140.58246831037</v>
      </c>
      <c r="H10" s="10">
        <v>-134161.49935173991</v>
      </c>
      <c r="I10" s="10">
        <v>-145851.77711112599</v>
      </c>
      <c r="J10" s="10">
        <v>-175631.70864683864</v>
      </c>
      <c r="K10" s="10">
        <v>-143893.28709768743</v>
      </c>
      <c r="L10" s="10">
        <v>-238962.50215247303</v>
      </c>
      <c r="M10" s="10">
        <v>-286389.91062544758</v>
      </c>
      <c r="N10" s="10">
        <v>-205446.96257602441</v>
      </c>
      <c r="O10" s="10">
        <v>-193645.55708526884</v>
      </c>
      <c r="P10" s="12"/>
      <c r="Q10" s="10"/>
      <c r="R10" s="13">
        <v>-175200</v>
      </c>
      <c r="S10" s="10">
        <v>-150000</v>
      </c>
      <c r="T10" s="10">
        <v>-230455.06004736089</v>
      </c>
      <c r="U10" s="10">
        <v>-172554.69604919129</v>
      </c>
      <c r="V10" s="10">
        <v>-600000</v>
      </c>
      <c r="W10" s="10">
        <v>-100000</v>
      </c>
      <c r="X10" s="10">
        <v>50038.111903045326</v>
      </c>
      <c r="Y10" s="10">
        <v>77742.048061899899</v>
      </c>
      <c r="Z10" s="10">
        <v>-250000</v>
      </c>
      <c r="AA10" s="10">
        <v>-100000</v>
      </c>
      <c r="AB10" s="10">
        <v>276435.56151972141</v>
      </c>
      <c r="AC10" s="10">
        <v>265654.34200614609</v>
      </c>
      <c r="AD10" s="12"/>
      <c r="AE10" s="10"/>
    </row>
    <row r="11" spans="1:31" x14ac:dyDescent="0.25">
      <c r="C11" s="10"/>
      <c r="D11" s="57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2"/>
      <c r="Q11" s="10"/>
      <c r="R11" s="13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2"/>
      <c r="AE11" s="10"/>
    </row>
    <row r="12" spans="1:31" x14ac:dyDescent="0.25">
      <c r="A12" t="s">
        <v>30</v>
      </c>
      <c r="C12" s="10"/>
      <c r="D12" s="57"/>
      <c r="E12" s="64"/>
      <c r="F12" s="10"/>
      <c r="G12" s="10"/>
      <c r="H12" s="10"/>
      <c r="I12" s="10"/>
      <c r="J12" s="10">
        <v>1500000</v>
      </c>
      <c r="K12" s="10"/>
      <c r="L12" s="10"/>
      <c r="M12" s="10"/>
      <c r="N12" s="10"/>
      <c r="O12" s="10"/>
      <c r="P12" s="12"/>
      <c r="Q12" s="10"/>
      <c r="R12" s="1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2"/>
      <c r="AE12" s="10"/>
    </row>
    <row r="13" spans="1:31" x14ac:dyDescent="0.25">
      <c r="C13" s="10"/>
      <c r="D13" s="58"/>
      <c r="E13" s="6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2"/>
      <c r="Q13" s="10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2"/>
      <c r="AE13" s="10"/>
    </row>
    <row r="14" spans="1:31" s="16" customFormat="1" x14ac:dyDescent="0.25">
      <c r="A14" s="16" t="s">
        <v>6</v>
      </c>
      <c r="C14" s="17"/>
      <c r="D14" s="59">
        <v>840548.8</v>
      </c>
      <c r="E14" s="66">
        <f>SUM(E8:E13)</f>
        <v>699733.10703406192</v>
      </c>
      <c r="F14" s="19">
        <f t="shared" ref="F14" si="2">SUM(F8:F13)</f>
        <v>524681.22030195652</v>
      </c>
      <c r="G14" s="19">
        <f t="shared" ref="G14" si="3">SUM(G8:G13)</f>
        <v>373540.63783364615</v>
      </c>
      <c r="H14" s="19">
        <f t="shared" ref="H14" si="4">SUM(H8:H13)</f>
        <v>239379.13848190624</v>
      </c>
      <c r="I14" s="19">
        <f t="shared" ref="I14" si="5">SUM(I8:I13)</f>
        <v>93527.361370780243</v>
      </c>
      <c r="J14" s="19">
        <f t="shared" ref="J14" si="6">SUM(J8:J13)</f>
        <v>1417895.6527239415</v>
      </c>
      <c r="K14" s="19">
        <f t="shared" ref="K14" si="7">SUM(K8:K13)</f>
        <v>1274002.3656262541</v>
      </c>
      <c r="L14" s="19">
        <f t="shared" ref="L14" si="8">SUM(L8:L13)</f>
        <v>1035039.8634737812</v>
      </c>
      <c r="M14" s="19">
        <f t="shared" ref="M14" si="9">SUM(M8:M13)</f>
        <v>748649.95284833363</v>
      </c>
      <c r="N14" s="19">
        <f t="shared" ref="N14" si="10">SUM(N8:N13)</f>
        <v>543202.99027230917</v>
      </c>
      <c r="O14" s="19">
        <f>SUM(O8:O13)</f>
        <v>349557.43318704033</v>
      </c>
      <c r="P14" s="20"/>
      <c r="Q14" s="17"/>
      <c r="R14" s="18">
        <f>SUM(R8:R13)</f>
        <v>174357.43318704033</v>
      </c>
      <c r="S14" s="19">
        <f>SUM(S8:S13)</f>
        <v>24357.433187040326</v>
      </c>
      <c r="T14" s="19">
        <f t="shared" ref="T14:AC14" si="11">SUM(T8:T13)</f>
        <v>-206097.62686032057</v>
      </c>
      <c r="U14" s="19">
        <f t="shared" si="11"/>
        <v>-378652.32290951186</v>
      </c>
      <c r="V14" s="19">
        <f t="shared" si="11"/>
        <v>-978652.32290951186</v>
      </c>
      <c r="W14" s="19">
        <f t="shared" si="11"/>
        <v>-1078652.3229095119</v>
      </c>
      <c r="X14" s="19">
        <f t="shared" si="11"/>
        <v>-1028614.2110064665</v>
      </c>
      <c r="Y14" s="19">
        <f t="shared" si="11"/>
        <v>-950872.16294456669</v>
      </c>
      <c r="Z14" s="19">
        <f t="shared" si="11"/>
        <v>-1200872.1629445667</v>
      </c>
      <c r="AA14" s="19">
        <f t="shared" si="11"/>
        <v>-1300872.1629445667</v>
      </c>
      <c r="AB14" s="19">
        <f t="shared" si="11"/>
        <v>-1024436.6014248453</v>
      </c>
      <c r="AC14" s="19">
        <f t="shared" si="11"/>
        <v>-758782.25941869919</v>
      </c>
      <c r="AD14" s="20"/>
      <c r="AE14" s="17"/>
    </row>
    <row r="15" spans="1:31" x14ac:dyDescent="0.25">
      <c r="C15" s="10"/>
      <c r="D15" s="57"/>
      <c r="E15" s="64"/>
      <c r="F15" s="10"/>
      <c r="G15" s="10"/>
      <c r="H15" s="10"/>
      <c r="I15" s="10"/>
      <c r="J15" s="10"/>
      <c r="K15" s="10"/>
      <c r="L15" s="10"/>
      <c r="M15" s="10"/>
      <c r="N15" s="10"/>
      <c r="O15" s="21"/>
      <c r="P15" s="12"/>
      <c r="Q15" s="10"/>
      <c r="R15" s="13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2"/>
      <c r="AE15" s="10"/>
    </row>
    <row r="16" spans="1:31" x14ac:dyDescent="0.25">
      <c r="A16" t="s">
        <v>7</v>
      </c>
      <c r="C16" s="10"/>
      <c r="D16" s="57">
        <v>18673.54999999993</v>
      </c>
      <c r="E16" s="64">
        <v>-11000</v>
      </c>
      <c r="F16" s="10"/>
      <c r="G16" s="10"/>
      <c r="H16" s="10"/>
      <c r="I16" s="10"/>
      <c r="J16" s="10"/>
      <c r="K16" s="10"/>
      <c r="L16" s="10"/>
      <c r="M16" s="10"/>
      <c r="N16" s="10"/>
      <c r="O16" s="21"/>
      <c r="P16" s="12"/>
      <c r="Q16" s="10"/>
      <c r="R16" s="13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2"/>
      <c r="AE16" s="10"/>
    </row>
    <row r="17" spans="1:31" ht="15.75" x14ac:dyDescent="0.25">
      <c r="A17" s="22" t="s">
        <v>8</v>
      </c>
      <c r="C17" s="10"/>
      <c r="D17" s="60">
        <v>859222.35</v>
      </c>
      <c r="E17" s="67">
        <f>E14+E16</f>
        <v>688733.10703406192</v>
      </c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12"/>
      <c r="Q17" s="10"/>
      <c r="R17" s="25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2"/>
      <c r="AE17" s="10"/>
    </row>
    <row r="18" spans="1:31" x14ac:dyDescent="0.25">
      <c r="A18" s="26" t="s">
        <v>9</v>
      </c>
      <c r="D18" s="61"/>
      <c r="E18" s="6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R18" s="2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</row>
    <row r="21" spans="1:31" x14ac:dyDescent="0.25">
      <c r="A21" s="16" t="s">
        <v>10</v>
      </c>
    </row>
    <row r="22" spans="1:31" x14ac:dyDescent="0.25">
      <c r="A22" t="s">
        <v>11</v>
      </c>
    </row>
    <row r="23" spans="1:31" x14ac:dyDescent="0.25">
      <c r="A23" t="s">
        <v>12</v>
      </c>
    </row>
    <row r="24" spans="1:31" x14ac:dyDescent="0.25">
      <c r="A24" t="s">
        <v>13</v>
      </c>
    </row>
    <row r="25" spans="1:31" x14ac:dyDescent="0.25">
      <c r="A25" t="s">
        <v>14</v>
      </c>
      <c r="B25" s="30"/>
    </row>
    <row r="26" spans="1:31" x14ac:dyDescent="0.25">
      <c r="B26" s="30"/>
    </row>
    <row r="27" spans="1:31" x14ac:dyDescent="0.25">
      <c r="A27" s="16" t="s">
        <v>15</v>
      </c>
      <c r="D27" s="31"/>
      <c r="E27" s="31"/>
    </row>
    <row r="28" spans="1:31" x14ac:dyDescent="0.25">
      <c r="A28" s="32"/>
      <c r="B28" s="10"/>
      <c r="D28" s="72">
        <v>2023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  <c r="R28" s="72">
        <v>2024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4"/>
    </row>
    <row r="29" spans="1:31" x14ac:dyDescent="0.25">
      <c r="A29" s="32"/>
      <c r="B29" s="10"/>
      <c r="D29" s="34" t="s">
        <v>16</v>
      </c>
      <c r="E29" s="35" t="s">
        <v>17</v>
      </c>
      <c r="F29" s="35" t="s">
        <v>18</v>
      </c>
      <c r="G29" s="35" t="s">
        <v>19</v>
      </c>
      <c r="H29" s="35" t="s">
        <v>20</v>
      </c>
      <c r="I29" s="35" t="s">
        <v>21</v>
      </c>
      <c r="J29" s="33" t="s">
        <v>22</v>
      </c>
      <c r="K29" s="33" t="s">
        <v>23</v>
      </c>
      <c r="L29" s="35" t="s">
        <v>24</v>
      </c>
      <c r="M29" s="35" t="s">
        <v>25</v>
      </c>
      <c r="N29" s="35" t="s">
        <v>26</v>
      </c>
      <c r="O29" s="35" t="s">
        <v>27</v>
      </c>
      <c r="P29" s="36"/>
      <c r="Q29" s="3"/>
      <c r="R29" s="34" t="s">
        <v>16</v>
      </c>
      <c r="S29" s="35" t="s">
        <v>17</v>
      </c>
      <c r="T29" s="35" t="s">
        <v>18</v>
      </c>
      <c r="U29" s="35" t="s">
        <v>19</v>
      </c>
      <c r="V29" s="35" t="s">
        <v>20</v>
      </c>
      <c r="W29" s="35" t="s">
        <v>21</v>
      </c>
      <c r="X29" s="33" t="s">
        <v>22</v>
      </c>
      <c r="Y29" s="33" t="s">
        <v>23</v>
      </c>
      <c r="Z29" s="35" t="s">
        <v>24</v>
      </c>
      <c r="AA29" s="35" t="s">
        <v>25</v>
      </c>
      <c r="AB29" s="35" t="s">
        <v>26</v>
      </c>
      <c r="AC29" s="35" t="s">
        <v>27</v>
      </c>
      <c r="AD29" s="36"/>
    </row>
    <row r="30" spans="1:31" x14ac:dyDescent="0.25">
      <c r="A30" s="37" t="s">
        <v>28</v>
      </c>
      <c r="B30" s="17"/>
      <c r="C30" s="16"/>
      <c r="D30" s="38">
        <v>832976.32354688668</v>
      </c>
      <c r="E30" s="39">
        <v>679587.41823130369</v>
      </c>
      <c r="F30" s="39">
        <v>514076.43540639983</v>
      </c>
      <c r="G30" s="39">
        <v>361822.05679431109</v>
      </c>
      <c r="H30" s="39">
        <v>226544.60740818045</v>
      </c>
      <c r="I30" s="39">
        <v>79568.154579283757</v>
      </c>
      <c r="J30" s="39">
        <v>-97191.342863974365</v>
      </c>
      <c r="K30" s="39">
        <v>-242215.18063859263</v>
      </c>
      <c r="L30" s="39">
        <v>-401811.44677480584</v>
      </c>
      <c r="M30" s="39">
        <v>-616224.44409389317</v>
      </c>
      <c r="N30" s="39">
        <v>-757082.97496347793</v>
      </c>
      <c r="O30" s="39">
        <v>-893528.71265240782</v>
      </c>
      <c r="P30" s="20"/>
      <c r="Q30" s="17"/>
      <c r="R30" s="38">
        <v>-1098726.805688692</v>
      </c>
      <c r="S30" s="39">
        <v>-1281597.91694861</v>
      </c>
      <c r="T30" s="39">
        <v>-1477335.3789572078</v>
      </c>
      <c r="U30" s="39">
        <v>-1623103.8487143214</v>
      </c>
      <c r="V30" s="39">
        <v>-1846580.2327983975</v>
      </c>
      <c r="W30" s="39">
        <v>-2086385.5264935757</v>
      </c>
      <c r="X30" s="39">
        <v>-2146829.905952184</v>
      </c>
      <c r="Y30" s="39">
        <v>-2188862.0276792762</v>
      </c>
      <c r="Z30" s="39">
        <v>-2368161.6586277299</v>
      </c>
      <c r="AA30" s="39">
        <v>-2486451.3444634974</v>
      </c>
      <c r="AB30" s="39">
        <v>-2417531.0272490811</v>
      </c>
      <c r="AC30" s="39">
        <v>-2366745.5319118737</v>
      </c>
      <c r="AD30" s="20"/>
    </row>
    <row r="31" spans="1:31" x14ac:dyDescent="0.25">
      <c r="A31" s="40">
        <v>45292</v>
      </c>
      <c r="B31" s="17"/>
      <c r="C31" s="16"/>
      <c r="D31" s="41">
        <v>859222.35</v>
      </c>
      <c r="E31" s="42">
        <v>699733.10703406192</v>
      </c>
      <c r="F31" s="42">
        <v>535681.22030195652</v>
      </c>
      <c r="G31" s="42">
        <v>384540.63783364615</v>
      </c>
      <c r="H31" s="42">
        <v>250379.13848190624</v>
      </c>
      <c r="I31" s="42">
        <v>104527.36137078024</v>
      </c>
      <c r="J31" s="42">
        <v>-71104.347276058397</v>
      </c>
      <c r="K31" s="42">
        <v>-214997.63437374582</v>
      </c>
      <c r="L31" s="42">
        <v>-373437.27715121885</v>
      </c>
      <c r="M31" s="42">
        <v>-586685.59051104134</v>
      </c>
      <c r="N31" s="42">
        <v>-726372.21793081565</v>
      </c>
      <c r="O31" s="42">
        <v>-861638.70196920959</v>
      </c>
      <c r="P31" s="43"/>
      <c r="Q31" s="42"/>
      <c r="R31" s="44">
        <v>-1059584.7859646936</v>
      </c>
      <c r="S31" s="42">
        <v>-1234985.4057491526</v>
      </c>
      <c r="T31" s="42">
        <v>-1423251.7778630171</v>
      </c>
      <c r="U31" s="42">
        <v>-1561544.776532772</v>
      </c>
      <c r="V31" s="42">
        <v>-1777391.1211517104</v>
      </c>
      <c r="W31" s="42">
        <v>-2009530.3954242275</v>
      </c>
      <c r="X31" s="42">
        <v>-2068277.6466055159</v>
      </c>
      <c r="Y31" s="42">
        <v>-2108620.0890704389</v>
      </c>
      <c r="Z31" s="42">
        <v>-2286123.3772192602</v>
      </c>
      <c r="AA31" s="42">
        <v>-2402586.8463187958</v>
      </c>
      <c r="AB31" s="42">
        <v>-2331911.0856341887</v>
      </c>
      <c r="AC31" s="42">
        <v>-2279378.1923617129</v>
      </c>
      <c r="AD31" s="20"/>
    </row>
    <row r="32" spans="1:31" x14ac:dyDescent="0.25">
      <c r="A32" s="40">
        <v>45323</v>
      </c>
      <c r="B32" s="17"/>
      <c r="C32" s="16"/>
      <c r="D32" s="45"/>
      <c r="E32" s="46">
        <f>E17</f>
        <v>688733.10703406192</v>
      </c>
      <c r="F32" s="42">
        <v>524681.22030195652</v>
      </c>
      <c r="G32" s="42">
        <v>373540.63783364615</v>
      </c>
      <c r="H32" s="42">
        <v>239379.13848190624</v>
      </c>
      <c r="I32" s="42">
        <v>93527.361370780243</v>
      </c>
      <c r="J32" s="42">
        <v>-82104.347276058397</v>
      </c>
      <c r="K32" s="42">
        <v>-225997.63437374582</v>
      </c>
      <c r="L32" s="42">
        <v>-464960.13652621885</v>
      </c>
      <c r="M32" s="42">
        <v>-751350.04715166637</v>
      </c>
      <c r="N32" s="42">
        <v>-956797.00972769083</v>
      </c>
      <c r="O32" s="42">
        <v>-1150442.5668129597</v>
      </c>
      <c r="P32" s="43"/>
      <c r="Q32" s="42"/>
      <c r="R32" s="44">
        <v>-1325642.5668129597</v>
      </c>
      <c r="S32" s="42">
        <v>-1475642.5668129597</v>
      </c>
      <c r="T32" s="42">
        <v>-1706097.6268603206</v>
      </c>
      <c r="U32" s="42">
        <v>-1878652.3229095119</v>
      </c>
      <c r="V32" s="42">
        <v>-2478652.3229095116</v>
      </c>
      <c r="W32" s="42">
        <v>-2578652.3229095116</v>
      </c>
      <c r="X32" s="42">
        <v>-2528614.2110064663</v>
      </c>
      <c r="Y32" s="42">
        <v>-2450872.1629445665</v>
      </c>
      <c r="Z32" s="42">
        <v>-2700872.1629445665</v>
      </c>
      <c r="AA32" s="42">
        <v>-2800872.1629445665</v>
      </c>
      <c r="AB32" s="42">
        <v>-2524436.6014248449</v>
      </c>
      <c r="AC32" s="42">
        <v>-2258782.259418699</v>
      </c>
      <c r="AD32" s="20"/>
    </row>
    <row r="33" spans="1:30" x14ac:dyDescent="0.25">
      <c r="A33" s="40">
        <v>45352</v>
      </c>
      <c r="B33" s="17"/>
      <c r="C33" s="16"/>
      <c r="D33" s="45"/>
      <c r="E33" s="47"/>
      <c r="F33" s="46"/>
      <c r="G33" s="46"/>
      <c r="H33" s="46"/>
      <c r="I33" s="46"/>
      <c r="J33" s="17"/>
      <c r="K33" s="17"/>
      <c r="L33" s="17"/>
      <c r="M33" s="17"/>
      <c r="N33" s="17"/>
      <c r="O33" s="17"/>
      <c r="P33" s="20"/>
      <c r="Q33" s="17"/>
      <c r="R33" s="11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20"/>
    </row>
    <row r="34" spans="1:30" x14ac:dyDescent="0.25">
      <c r="A34" s="40">
        <v>45383</v>
      </c>
      <c r="B34" s="17"/>
      <c r="C34" s="16"/>
      <c r="D34" s="45"/>
      <c r="E34" s="47"/>
      <c r="F34" s="47"/>
      <c r="G34" s="46"/>
      <c r="H34" s="46"/>
      <c r="I34" s="46"/>
      <c r="J34" s="17"/>
      <c r="K34" s="17"/>
      <c r="L34" s="17"/>
      <c r="M34" s="17"/>
      <c r="N34" s="17"/>
      <c r="O34" s="17"/>
      <c r="P34" s="20"/>
      <c r="Q34" s="17"/>
      <c r="R34" s="1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20"/>
    </row>
    <row r="35" spans="1:30" x14ac:dyDescent="0.25">
      <c r="A35" s="40">
        <v>45413</v>
      </c>
      <c r="B35" s="17"/>
      <c r="C35" s="16"/>
      <c r="D35" s="45"/>
      <c r="E35" s="47"/>
      <c r="F35" s="47"/>
      <c r="G35" s="47"/>
      <c r="H35" s="46"/>
      <c r="I35" s="46"/>
      <c r="J35" s="17"/>
      <c r="K35" s="17"/>
      <c r="L35" s="17"/>
      <c r="M35" s="17"/>
      <c r="N35" s="17"/>
      <c r="O35" s="17"/>
      <c r="P35" s="20"/>
      <c r="Q35" s="17"/>
      <c r="R35" s="11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20"/>
    </row>
    <row r="36" spans="1:30" x14ac:dyDescent="0.25">
      <c r="A36" s="40">
        <v>45444</v>
      </c>
      <c r="B36" s="17"/>
      <c r="C36" s="16"/>
      <c r="D36" s="45"/>
      <c r="E36" s="47"/>
      <c r="F36" s="47"/>
      <c r="G36" s="47"/>
      <c r="H36" s="47"/>
      <c r="I36" s="46"/>
      <c r="J36" s="17"/>
      <c r="K36" s="17"/>
      <c r="L36" s="17"/>
      <c r="M36" s="17"/>
      <c r="N36" s="17"/>
      <c r="O36" s="17"/>
      <c r="P36" s="20"/>
      <c r="Q36" s="17"/>
      <c r="R36" s="1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20"/>
    </row>
    <row r="37" spans="1:30" x14ac:dyDescent="0.25">
      <c r="A37" s="40">
        <v>45474</v>
      </c>
      <c r="B37" s="17"/>
      <c r="C37" s="16"/>
      <c r="D37" s="45"/>
      <c r="E37" s="47"/>
      <c r="F37" s="47"/>
      <c r="G37" s="47"/>
      <c r="H37" s="47"/>
      <c r="I37" s="47"/>
      <c r="J37" s="46"/>
      <c r="K37" s="10"/>
      <c r="L37" s="10"/>
      <c r="M37" s="10"/>
      <c r="N37" s="10"/>
      <c r="O37" s="10"/>
      <c r="P37" s="12"/>
      <c r="Q37" s="10"/>
      <c r="R37" s="1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20"/>
    </row>
    <row r="38" spans="1:30" x14ac:dyDescent="0.25">
      <c r="A38" s="40">
        <v>45505</v>
      </c>
      <c r="B38" s="10"/>
      <c r="D38" s="48"/>
      <c r="E38" s="49"/>
      <c r="F38" s="49"/>
      <c r="G38" s="49"/>
      <c r="H38" s="49"/>
      <c r="I38" s="49"/>
      <c r="J38" s="49"/>
      <c r="K38" s="46"/>
      <c r="L38" s="10"/>
      <c r="M38" s="10"/>
      <c r="N38" s="10"/>
      <c r="O38" s="10"/>
      <c r="P38" s="12"/>
      <c r="Q38" s="10"/>
      <c r="R38" s="1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8"/>
    </row>
    <row r="39" spans="1:30" x14ac:dyDescent="0.25">
      <c r="A39" s="40">
        <v>45536</v>
      </c>
      <c r="B39" s="10"/>
      <c r="D39" s="48"/>
      <c r="E39" s="49"/>
      <c r="F39" s="49"/>
      <c r="G39" s="49"/>
      <c r="H39" s="49"/>
      <c r="I39" s="49"/>
      <c r="J39" s="49"/>
      <c r="K39" s="49"/>
      <c r="L39" s="46"/>
      <c r="M39" s="10"/>
      <c r="N39" s="10"/>
      <c r="O39" s="10"/>
      <c r="P39" s="12"/>
      <c r="Q39" s="10"/>
      <c r="R39" s="1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8"/>
    </row>
    <row r="40" spans="1:30" x14ac:dyDescent="0.25">
      <c r="A40" s="40">
        <v>45566</v>
      </c>
      <c r="D40" s="48"/>
      <c r="E40" s="49"/>
      <c r="F40" s="49"/>
      <c r="G40" s="49"/>
      <c r="H40" s="49"/>
      <c r="I40" s="49"/>
      <c r="J40" s="49"/>
      <c r="K40" s="49"/>
      <c r="L40" s="49"/>
      <c r="M40" s="46"/>
      <c r="P40" s="8"/>
      <c r="R40" s="7"/>
      <c r="AD40" s="8"/>
    </row>
    <row r="41" spans="1:30" x14ac:dyDescent="0.25">
      <c r="A41" s="40">
        <v>45597</v>
      </c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6"/>
      <c r="O41" s="10"/>
      <c r="P41" s="12"/>
      <c r="Q41" s="10"/>
      <c r="R41" s="13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8"/>
    </row>
    <row r="42" spans="1:30" x14ac:dyDescent="0.25">
      <c r="A42" s="40">
        <v>45627</v>
      </c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6"/>
      <c r="P42" s="8"/>
      <c r="R42" s="13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8"/>
    </row>
    <row r="43" spans="1:30" x14ac:dyDescent="0.25">
      <c r="A43" s="40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8"/>
      <c r="R43" s="7"/>
      <c r="AD43" s="8"/>
    </row>
    <row r="44" spans="1:30" x14ac:dyDescent="0.25">
      <c r="A44" s="40">
        <v>45658</v>
      </c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8"/>
      <c r="R44" s="41"/>
      <c r="AD44" s="8"/>
    </row>
    <row r="45" spans="1:30" x14ac:dyDescent="0.25">
      <c r="A45" s="40">
        <v>45689</v>
      </c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8"/>
      <c r="R45" s="48"/>
      <c r="S45" s="46"/>
      <c r="AD45" s="8"/>
    </row>
    <row r="46" spans="1:30" x14ac:dyDescent="0.25">
      <c r="A46" s="40">
        <v>45717</v>
      </c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8"/>
      <c r="R46" s="48"/>
      <c r="S46" s="49"/>
      <c r="T46" s="46"/>
      <c r="AD46" s="8"/>
    </row>
    <row r="47" spans="1:30" x14ac:dyDescent="0.25">
      <c r="A47" s="40">
        <v>45748</v>
      </c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8"/>
      <c r="R47" s="48"/>
      <c r="S47" s="49"/>
      <c r="T47" s="49"/>
      <c r="U47" s="46"/>
      <c r="AD47" s="8"/>
    </row>
    <row r="48" spans="1:30" x14ac:dyDescent="0.25">
      <c r="A48" s="40">
        <v>45778</v>
      </c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8"/>
      <c r="R48" s="48"/>
      <c r="S48" s="49"/>
      <c r="T48" s="49"/>
      <c r="U48" s="49"/>
      <c r="V48" s="46"/>
      <c r="AD48" s="8"/>
    </row>
    <row r="49" spans="1:30" x14ac:dyDescent="0.25">
      <c r="A49" s="40">
        <v>45809</v>
      </c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8"/>
      <c r="R49" s="48"/>
      <c r="S49" s="49"/>
      <c r="T49" s="49"/>
      <c r="U49" s="49"/>
      <c r="V49" s="49"/>
      <c r="W49" s="46"/>
      <c r="AD49" s="8"/>
    </row>
    <row r="50" spans="1:30" x14ac:dyDescent="0.25">
      <c r="A50" s="40">
        <v>45839</v>
      </c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8"/>
      <c r="R50" s="48"/>
      <c r="S50" s="49"/>
      <c r="T50" s="49"/>
      <c r="U50" s="49"/>
      <c r="V50" s="49"/>
      <c r="W50" s="49"/>
      <c r="X50" s="46"/>
      <c r="AD50" s="8"/>
    </row>
    <row r="51" spans="1:30" x14ac:dyDescent="0.25">
      <c r="A51" s="40">
        <v>45870</v>
      </c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8"/>
      <c r="R51" s="48"/>
      <c r="S51" s="49"/>
      <c r="T51" s="49"/>
      <c r="U51" s="49"/>
      <c r="V51" s="49"/>
      <c r="W51" s="49"/>
      <c r="X51" s="49"/>
      <c r="Y51" s="46"/>
      <c r="AD51" s="8"/>
    </row>
    <row r="52" spans="1:30" x14ac:dyDescent="0.25">
      <c r="A52" s="40">
        <v>45901</v>
      </c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8"/>
      <c r="R52" s="48"/>
      <c r="S52" s="49"/>
      <c r="T52" s="49"/>
      <c r="U52" s="49"/>
      <c r="V52" s="49"/>
      <c r="W52" s="49"/>
      <c r="X52" s="49"/>
      <c r="Y52" s="49"/>
      <c r="Z52" s="46"/>
      <c r="AD52" s="8"/>
    </row>
    <row r="53" spans="1:30" x14ac:dyDescent="0.25">
      <c r="A53" s="40">
        <v>45931</v>
      </c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8"/>
      <c r="R53" s="48"/>
      <c r="S53" s="49"/>
      <c r="T53" s="49"/>
      <c r="U53" s="49"/>
      <c r="V53" s="49"/>
      <c r="W53" s="49"/>
      <c r="X53" s="49"/>
      <c r="Y53" s="49"/>
      <c r="Z53" s="49"/>
      <c r="AA53" s="46"/>
      <c r="AD53" s="8"/>
    </row>
    <row r="54" spans="1:30" x14ac:dyDescent="0.25">
      <c r="A54" s="40">
        <v>45962</v>
      </c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8"/>
      <c r="R54" s="48"/>
      <c r="S54" s="49"/>
      <c r="T54" s="49"/>
      <c r="U54" s="49"/>
      <c r="V54" s="49"/>
      <c r="W54" s="49"/>
      <c r="X54" s="49"/>
      <c r="Y54" s="49"/>
      <c r="Z54" s="49"/>
      <c r="AA54" s="49"/>
      <c r="AB54" s="46"/>
      <c r="AD54" s="8"/>
    </row>
    <row r="55" spans="1:30" x14ac:dyDescent="0.25">
      <c r="A55" s="40">
        <v>45992</v>
      </c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29"/>
      <c r="R55" s="50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2"/>
      <c r="AD55" s="29"/>
    </row>
  </sheetData>
  <mergeCells count="5">
    <mergeCell ref="R4:AD4"/>
    <mergeCell ref="D28:P28"/>
    <mergeCell ref="R28:AD28"/>
    <mergeCell ref="D4:E4"/>
    <mergeCell ref="F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Lynch</dc:creator>
  <cp:lastModifiedBy>Kelley Lynch</cp:lastModifiedBy>
  <dcterms:created xsi:type="dcterms:W3CDTF">2015-06-05T18:17:20Z</dcterms:created>
  <dcterms:modified xsi:type="dcterms:W3CDTF">2024-02-26T21:35:29Z</dcterms:modified>
</cp:coreProperties>
</file>