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OIE\Foreign Students\Presentations\OPT Presentations\Calculators\"/>
    </mc:Choice>
  </mc:AlternateContent>
  <xr:revisionPtr revIDLastSave="0" documentId="13_ncr:1_{7324878E-C2BE-4332-8395-9CBB66F2A9F4}" xr6:coauthVersionLast="45" xr6:coauthVersionMax="45" xr10:uidLastSave="{00000000-0000-0000-0000-000000000000}"/>
  <bookViews>
    <workbookView xWindow="-25950" yWindow="2820" windowWidth="18990" windowHeight="13380" xr2:uid="{00000000-000D-0000-FFFF-FFFF00000000}"/>
  </bookViews>
  <sheets>
    <sheet name="STEM OPT" sheetId="5" r:id="rId1"/>
  </sheets>
  <externalReferences>
    <externalReference r:id="rId2"/>
  </externalReferences>
  <definedNames>
    <definedName name="Degree">[1]Sheet1!$A$2:$A$4</definedName>
    <definedName name="Term">[1]Sheet1!$A$7:$A$9</definedName>
    <definedName name="Year">[1]Sheet1!$A$12:$A$21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5" l="1"/>
  <c r="E18" i="5"/>
  <c r="E17" i="5"/>
  <c r="E16" i="5"/>
  <c r="E15" i="5"/>
  <c r="E14" i="5"/>
  <c r="G10" i="5"/>
  <c r="E10" i="5"/>
  <c r="G39" i="5" s="1"/>
  <c r="G27" i="5" l="1"/>
  <c r="G29" i="5" s="1"/>
  <c r="G38" i="5"/>
  <c r="G41" i="5"/>
  <c r="G42" i="5"/>
  <c r="G40" i="5"/>
  <c r="G33" i="5"/>
  <c r="G45" i="5"/>
  <c r="G26" i="5" l="1"/>
  <c r="G30" i="5"/>
  <c r="G28" i="5"/>
  <c r="G48" i="5"/>
  <c r="G44" i="5"/>
  <c r="G46" i="5"/>
  <c r="G47" i="5"/>
  <c r="G35" i="5"/>
  <c r="G34" i="5"/>
  <c r="G32" i="5"/>
  <c r="G36" i="5"/>
</calcChain>
</file>

<file path=xl/sharedStrings.xml><?xml version="1.0" encoding="utf-8"?>
<sst xmlns="http://schemas.openxmlformats.org/spreadsheetml/2006/main" count="40" uniqueCount="37">
  <si>
    <t>OPT STEM Start Date</t>
  </si>
  <si>
    <t>OPT STEM End Date</t>
  </si>
  <si>
    <t>Six-Month Reporting Period</t>
  </si>
  <si>
    <t>Twelve-Month Reporting Period</t>
  </si>
  <si>
    <r>
      <t xml:space="preserve">6-MONTH REPORTING DUE DATE
</t>
    </r>
    <r>
      <rPr>
        <i/>
        <sz val="11"/>
        <rFont val="Calibri"/>
        <family val="2"/>
        <scheme val="minor"/>
      </rPr>
      <t>[This date is exactly six months from the OPT start date]</t>
    </r>
  </si>
  <si>
    <r>
      <t xml:space="preserve">Last day for student to submit validation report to DSO
</t>
    </r>
    <r>
      <rPr>
        <i/>
        <sz val="11"/>
        <rFont val="Calibri"/>
        <family val="2"/>
        <scheme val="minor"/>
      </rPr>
      <t>[10 days after 6-month reporting due date]</t>
    </r>
  </si>
  <si>
    <r>
      <t>Reporting period ends</t>
    </r>
    <r>
      <rPr>
        <sz val="11"/>
        <rFont val="Calibri"/>
        <family val="2"/>
        <scheme val="minor"/>
      </rPr>
      <t xml:space="preserve"> (last day DSO can record validation in SEVIS)
</t>
    </r>
    <r>
      <rPr>
        <i/>
        <sz val="11"/>
        <rFont val="Calibri"/>
        <family val="2"/>
        <scheme val="minor"/>
      </rPr>
      <t>[31 days after 6-month reporting due date]</t>
    </r>
  </si>
  <si>
    <r>
      <t xml:space="preserve">Last day for student to submit validation report to DSO
</t>
    </r>
    <r>
      <rPr>
        <i/>
        <sz val="11"/>
        <rFont val="Calibri"/>
        <family val="2"/>
        <scheme val="minor"/>
      </rPr>
      <t>[10 days after 12-month reporting due date]</t>
    </r>
  </si>
  <si>
    <r>
      <t>Reporting period ends</t>
    </r>
    <r>
      <rPr>
        <sz val="11"/>
        <rFont val="Calibri"/>
        <family val="2"/>
        <scheme val="minor"/>
      </rPr>
      <t xml:space="preserve"> (last day DSO can record validation in SEVIS)
</t>
    </r>
    <r>
      <rPr>
        <i/>
        <sz val="11"/>
        <rFont val="Calibri"/>
        <family val="2"/>
        <scheme val="minor"/>
      </rPr>
      <t>[31 days after 12-month reporting due date]</t>
    </r>
  </si>
  <si>
    <t>Eighteen-Month Reporting Period</t>
  </si>
  <si>
    <t>Twenty-Four-Month Reporting Period</t>
  </si>
  <si>
    <r>
      <t xml:space="preserve">18-MONTH REPORTING DUE DATE
</t>
    </r>
    <r>
      <rPr>
        <i/>
        <sz val="11"/>
        <rFont val="Calibri"/>
        <family val="2"/>
        <scheme val="minor"/>
      </rPr>
      <t>[This date is exactly 12 months from the OPT start date]</t>
    </r>
  </si>
  <si>
    <r>
      <t xml:space="preserve">24-MONTH EVALUATION DUE DATE
</t>
    </r>
    <r>
      <rPr>
        <i/>
        <sz val="11"/>
        <rFont val="Calibri"/>
        <family val="2"/>
        <scheme val="minor"/>
      </rPr>
      <t>[This date is exactly 12 months from the OPT start date]</t>
    </r>
  </si>
  <si>
    <r>
      <t xml:space="preserve">12-MONTH EVALUATION DUE DATE
</t>
    </r>
    <r>
      <rPr>
        <i/>
        <sz val="11"/>
        <rFont val="Calibri"/>
        <family val="2"/>
        <scheme val="minor"/>
      </rPr>
      <t>[This date is exactly 12 months from the OPT start date]</t>
    </r>
  </si>
  <si>
    <r>
      <t xml:space="preserve">Last day for student to submit Evaluation Report to DSO
</t>
    </r>
    <r>
      <rPr>
        <i/>
        <sz val="11"/>
        <rFont val="Calibri"/>
        <family val="2"/>
        <scheme val="minor"/>
      </rPr>
      <t>[10 days after 12-month reporting due date]</t>
    </r>
  </si>
  <si>
    <t>When Can I Submit My STEM Documents to OIE?</t>
  </si>
  <si>
    <t xml:space="preserve">90 Days Before Current OPT End Date </t>
  </si>
  <si>
    <t xml:space="preserve">60 Days Before Current OPT End Date </t>
  </si>
  <si>
    <t xml:space="preserve">30 Days Before Current OPT End Date </t>
  </si>
  <si>
    <t xml:space="preserve">15 Days Before Current OPT End Date </t>
  </si>
  <si>
    <t>STEM OPT</t>
  </si>
  <si>
    <t>IMPORTANT STEM OPT REPORTING DATES</t>
  </si>
  <si>
    <t>Must Be To USCIS Before ------------------------&gt;</t>
  </si>
  <si>
    <t xml:space="preserve">100 Days Before Current OPT End Date </t>
  </si>
  <si>
    <t>https://www.cmu.edu/oie/foreign-students/employment.html</t>
  </si>
  <si>
    <t>TO</t>
  </si>
  <si>
    <t>Enter Current 12 Month OPT End Date:</t>
  </si>
  <si>
    <t>DATE OIE Issued Your STEM I-20</t>
  </si>
  <si>
    <r>
      <rPr>
        <b/>
        <u/>
        <sz val="9"/>
        <rFont val="Tahoma"/>
        <family val="2"/>
      </rPr>
      <t>STEM OPT Reporting</t>
    </r>
    <r>
      <rPr>
        <sz val="9"/>
        <rFont val="Tahoma"/>
        <family val="2"/>
      </rPr>
      <t xml:space="preserve">
CMU is required to report that an F-1 student, within an approved period of STEM OPT Extension, is participating in full-time employment (20 hours or more a week). The reporting due dates will be </t>
    </r>
    <r>
      <rPr>
        <u/>
        <sz val="9"/>
        <color rgb="FFFF0000"/>
        <rFont val="Tahoma"/>
        <family val="2"/>
      </rPr>
      <t>6 months, 12 months, 18 months, and 24 months after the STEM OPT start date</t>
    </r>
    <r>
      <rPr>
        <sz val="9"/>
        <rFont val="Tahoma"/>
        <family val="2"/>
      </rPr>
      <t xml:space="preserve">. CMU will have two reporting periods, which will be </t>
    </r>
    <r>
      <rPr>
        <u/>
        <sz val="9"/>
        <color rgb="FFFF0000"/>
        <rFont val="Tahoma"/>
        <family val="2"/>
      </rPr>
      <t>15 days before - plus 31 days after each reporting due date</t>
    </r>
    <r>
      <rPr>
        <sz val="9"/>
        <color rgb="FFFF0000"/>
        <rFont val="Tahoma"/>
        <family val="2"/>
      </rPr>
      <t>.</t>
    </r>
    <r>
      <rPr>
        <sz val="9"/>
        <rFont val="Tahoma"/>
        <family val="2"/>
      </rPr>
      <t xml:space="preserve">
If CMU does not report that the student is participating in full-time employment (20 hours or more a week) during the STEM OPT Extension period, or does not update their STEM OPT Extension information within the reporting period, the student will </t>
    </r>
    <r>
      <rPr>
        <b/>
        <u/>
        <sz val="9"/>
        <color rgb="FFFF0000"/>
        <rFont val="Tahoma"/>
        <family val="2"/>
      </rPr>
      <t xml:space="preserve">automatically be set to Terminated Status with a new reason of </t>
    </r>
    <r>
      <rPr>
        <b/>
        <i/>
        <u/>
        <sz val="9"/>
        <color rgb="FFFF0000"/>
        <rFont val="Tahoma"/>
        <family val="2"/>
      </rPr>
      <t xml:space="preserve">“Failure to Report while on OPT” - </t>
    </r>
    <r>
      <rPr>
        <b/>
        <u/>
        <sz val="9"/>
        <color rgb="FFFF0000"/>
        <rFont val="Tahoma"/>
        <family val="2"/>
      </rPr>
      <t>32 days after the reporting due date</t>
    </r>
    <r>
      <rPr>
        <b/>
        <sz val="9"/>
        <color rgb="FFFF0000"/>
        <rFont val="Tahoma"/>
        <family val="2"/>
      </rPr>
      <t>.</t>
    </r>
  </si>
  <si>
    <r>
      <t>Reporting Period Begins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(first day DSO can record validation in SEVIS) </t>
    </r>
    <r>
      <rPr>
        <i/>
        <sz val="11"/>
        <rFont val="Calibri"/>
        <family val="2"/>
        <scheme val="minor"/>
      </rPr>
      <t>[15 days prior to 6-month reporting due date]</t>
    </r>
  </si>
  <si>
    <r>
      <t>SEVIS record will terminate</t>
    </r>
    <r>
      <rPr>
        <sz val="11"/>
        <rFont val="Calibri"/>
        <family val="2"/>
        <scheme val="minor"/>
      </rPr>
      <t xml:space="preserve"> (if validation report is not recorded)
</t>
    </r>
    <r>
      <rPr>
        <i/>
        <sz val="11"/>
        <rFont val="Calibri"/>
        <family val="2"/>
        <scheme val="minor"/>
      </rPr>
      <t>[32 days after 6-month reporting due date]</t>
    </r>
  </si>
  <si>
    <r>
      <t>Reporting Period Begins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(first day DSO can record validation in SEVIS)
</t>
    </r>
    <r>
      <rPr>
        <i/>
        <sz val="11"/>
        <rFont val="Calibri"/>
        <family val="2"/>
        <scheme val="minor"/>
      </rPr>
      <t>[15 days prior to 12-month reporting due date]</t>
    </r>
  </si>
  <si>
    <r>
      <t>SEVIS record will terminate</t>
    </r>
    <r>
      <rPr>
        <sz val="11"/>
        <rFont val="Calibri"/>
        <family val="2"/>
        <scheme val="minor"/>
      </rPr>
      <t xml:space="preserve"> (if validation report is not recorded)
</t>
    </r>
    <r>
      <rPr>
        <i/>
        <sz val="11"/>
        <rFont val="Calibri"/>
        <family val="2"/>
        <scheme val="minor"/>
      </rPr>
      <t>[32 days after 12-month reporting due date]</t>
    </r>
  </si>
  <si>
    <r>
      <t>Reporting Period Begins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(first day DSO can record validation in SEVIS)
</t>
    </r>
    <r>
      <rPr>
        <i/>
        <sz val="11"/>
        <rFont val="Calibri"/>
        <family val="2"/>
        <scheme val="minor"/>
      </rPr>
      <t>[15 days prior to 18-month reporting due date]</t>
    </r>
  </si>
  <si>
    <r>
      <t>SEVIS record will terminate</t>
    </r>
    <r>
      <rPr>
        <sz val="11"/>
        <rFont val="Calibri"/>
        <family val="2"/>
        <scheme val="minor"/>
      </rPr>
      <t xml:space="preserve"> (if validation report is not recorded)
</t>
    </r>
    <r>
      <rPr>
        <i/>
        <sz val="11"/>
        <rFont val="Calibri"/>
        <family val="2"/>
        <scheme val="minor"/>
      </rPr>
      <t>[32 days after 18-month reporting due date]</t>
    </r>
  </si>
  <si>
    <r>
      <t>Reporting Period Begins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(first day DSO can record validation in SEVIS)
</t>
    </r>
    <r>
      <rPr>
        <i/>
        <sz val="11"/>
        <rFont val="Calibri"/>
        <family val="2"/>
        <scheme val="minor"/>
      </rPr>
      <t>[15 days prior to 24-month reporting due date]</t>
    </r>
  </si>
  <si>
    <r>
      <t>SEVIS record will terminate</t>
    </r>
    <r>
      <rPr>
        <sz val="11"/>
        <rFont val="Calibri"/>
        <family val="2"/>
        <scheme val="minor"/>
      </rPr>
      <t xml:space="preserve"> (if validation report is not recorded)
</t>
    </r>
    <r>
      <rPr>
        <i/>
        <sz val="11"/>
        <rFont val="Calibri"/>
        <family val="2"/>
        <scheme val="minor"/>
      </rPr>
      <t>[32 days after 24-month reporting due date]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</si>
</sst>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Tahoma"/>
      <family val="2"/>
    </font>
    <font>
      <b/>
      <u/>
      <sz val="9"/>
      <name val="Tahoma"/>
      <family val="2"/>
    </font>
    <font>
      <sz val="9"/>
      <name val="Tahoma"/>
      <family val="2"/>
    </font>
    <font>
      <i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color rgb="FFFF0000"/>
      <name val="Tahoma"/>
      <family val="2"/>
    </font>
    <font>
      <u/>
      <sz val="11"/>
      <color theme="10"/>
      <name val="Calibri"/>
      <family val="2"/>
      <scheme val="minor"/>
    </font>
    <font>
      <b/>
      <i/>
      <u/>
      <sz val="20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9"/>
      <color rgb="FFFF0000"/>
      <name val="Tahoma"/>
      <family val="2"/>
    </font>
    <font>
      <b/>
      <u/>
      <sz val="9"/>
      <color rgb="FFFF0000"/>
      <name val="Tahoma"/>
      <family val="2"/>
    </font>
    <font>
      <b/>
      <i/>
      <u/>
      <sz val="9"/>
      <color rgb="FFFF0000"/>
      <name val="Tahoma"/>
      <family val="2"/>
    </font>
    <font>
      <b/>
      <sz val="9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CFFCC"/>
      </patternFill>
    </fill>
    <fill>
      <patternFill patternType="solid">
        <fgColor rgb="FFFFFF00"/>
        <bgColor rgb="FFCCFFCC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0">
    <xf numFmtId="0" fontId="0" fillId="0" borderId="0" xfId="0"/>
    <xf numFmtId="0" fontId="2" fillId="3" borderId="1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14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10" borderId="18" xfId="0" applyNumberFormat="1" applyFont="1" applyFill="1" applyBorder="1" applyAlignment="1">
      <alignment horizontal="center" vertical="center"/>
    </xf>
    <xf numFmtId="14" fontId="4" fillId="10" borderId="19" xfId="0" applyNumberFormat="1" applyFont="1" applyFill="1" applyBorder="1" applyAlignment="1">
      <alignment horizontal="center" vertical="center"/>
    </xf>
    <xf numFmtId="14" fontId="9" fillId="11" borderId="1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14" fontId="7" fillId="9" borderId="3" xfId="0" applyNumberFormat="1" applyFont="1" applyFill="1" applyBorder="1" applyAlignment="1">
      <alignment horizontal="centerContinuous" vertical="center"/>
    </xf>
    <xf numFmtId="14" fontId="3" fillId="7" borderId="18" xfId="0" applyNumberFormat="1" applyFont="1" applyFill="1" applyBorder="1" applyAlignment="1">
      <alignment horizontal="left" vertical="center"/>
    </xf>
    <xf numFmtId="14" fontId="3" fillId="4" borderId="18" xfId="0" applyNumberFormat="1" applyFont="1" applyFill="1" applyBorder="1" applyAlignment="1">
      <alignment horizontal="left" vertic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4" fontId="0" fillId="4" borderId="6" xfId="0" applyNumberFormat="1" applyFill="1" applyBorder="1"/>
    <xf numFmtId="14" fontId="0" fillId="4" borderId="0" xfId="0" applyNumberFormat="1" applyFill="1"/>
    <xf numFmtId="14" fontId="5" fillId="4" borderId="0" xfId="0" applyNumberFormat="1" applyFont="1" applyFill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4" borderId="0" xfId="0" applyNumberFormat="1" applyFont="1" applyFill="1" applyAlignment="1">
      <alignment horizontal="right" vertical="center" wrapText="1" indent="1"/>
    </xf>
    <xf numFmtId="14" fontId="16" fillId="7" borderId="1" xfId="0" applyNumberFormat="1" applyFont="1" applyFill="1" applyBorder="1" applyAlignment="1">
      <alignment horizontal="center" vertical="center"/>
    </xf>
    <xf numFmtId="14" fontId="24" fillId="4" borderId="0" xfId="0" applyNumberFormat="1" applyFont="1" applyFill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right" vertical="center" wrapText="1" indent="1"/>
    </xf>
    <xf numFmtId="14" fontId="3" fillId="3" borderId="0" xfId="0" applyNumberFormat="1" applyFont="1" applyFill="1" applyAlignment="1">
      <alignment horizontal="right" vertical="center" wrapText="1" indent="1"/>
    </xf>
    <xf numFmtId="14" fontId="15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4" fontId="15" fillId="3" borderId="7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14" fontId="25" fillId="9" borderId="8" xfId="1" applyNumberFormat="1" applyFont="1" applyFill="1" applyBorder="1" applyAlignment="1">
      <alignment horizontal="centerContinuous" vertical="center"/>
    </xf>
    <xf numFmtId="0" fontId="7" fillId="4" borderId="9" xfId="0" applyFont="1" applyFill="1" applyBorder="1" applyAlignment="1">
      <alignment horizontal="centerContinuous" vertical="center"/>
    </xf>
    <xf numFmtId="0" fontId="24" fillId="4" borderId="9" xfId="0" applyFont="1" applyFill="1" applyBorder="1" applyAlignment="1">
      <alignment horizontal="centerContinuous" vertical="center"/>
    </xf>
    <xf numFmtId="0" fontId="24" fillId="4" borderId="10" xfId="0" applyFont="1" applyFill="1" applyBorder="1" applyAlignment="1">
      <alignment horizontal="centerContinuous" vertical="center"/>
    </xf>
    <xf numFmtId="0" fontId="24" fillId="4" borderId="0" xfId="0" applyFont="1" applyFill="1"/>
    <xf numFmtId="14" fontId="3" fillId="4" borderId="19" xfId="0" applyNumberFormat="1" applyFont="1" applyFill="1" applyBorder="1" applyAlignment="1">
      <alignment horizontal="left" vertical="center"/>
    </xf>
    <xf numFmtId="14" fontId="0" fillId="4" borderId="19" xfId="0" applyNumberFormat="1" applyFill="1" applyBorder="1" applyAlignment="1">
      <alignment horizontal="left"/>
    </xf>
    <xf numFmtId="14" fontId="6" fillId="4" borderId="0" xfId="0" applyNumberFormat="1" applyFont="1" applyFill="1" applyAlignment="1">
      <alignment horizontal="left" vertical="center"/>
    </xf>
    <xf numFmtId="14" fontId="0" fillId="7" borderId="18" xfId="0" applyNumberFormat="1" applyFill="1" applyBorder="1" applyAlignment="1">
      <alignment horizontal="left"/>
    </xf>
    <xf numFmtId="14" fontId="0" fillId="4" borderId="18" xfId="0" applyNumberFormat="1" applyFill="1" applyBorder="1" applyAlignment="1">
      <alignment horizontal="left"/>
    </xf>
    <xf numFmtId="14" fontId="4" fillId="4" borderId="0" xfId="0" applyNumberFormat="1" applyFont="1" applyFill="1"/>
    <xf numFmtId="0" fontId="0" fillId="3" borderId="0" xfId="0" applyFill="1"/>
    <xf numFmtId="14" fontId="4" fillId="3" borderId="0" xfId="0" applyNumberFormat="1" applyFont="1" applyFill="1" applyAlignment="1">
      <alignment horizontal="right" vertical="center"/>
    </xf>
    <xf numFmtId="0" fontId="0" fillId="3" borderId="7" xfId="0" applyFill="1" applyBorder="1"/>
    <xf numFmtId="14" fontId="23" fillId="2" borderId="11" xfId="0" applyNumberFormat="1" applyFont="1" applyFill="1" applyBorder="1" applyAlignment="1">
      <alignment horizontal="center" vertical="center"/>
    </xf>
    <xf numFmtId="14" fontId="23" fillId="2" borderId="2" xfId="0" applyNumberFormat="1" applyFont="1" applyFill="1" applyBorder="1" applyAlignment="1">
      <alignment horizontal="center" vertical="center"/>
    </xf>
    <xf numFmtId="14" fontId="23" fillId="2" borderId="12" xfId="0" applyNumberFormat="1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horizontal="left" vertical="top" wrapText="1"/>
    </xf>
    <xf numFmtId="14" fontId="14" fillId="2" borderId="11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4" fontId="14" fillId="2" borderId="12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left" vertical="center" wrapText="1"/>
    </xf>
    <xf numFmtId="14" fontId="3" fillId="4" borderId="4" xfId="0" applyNumberFormat="1" applyFont="1" applyFill="1" applyBorder="1" applyAlignment="1">
      <alignment horizontal="left" vertical="center" wrapText="1"/>
    </xf>
    <xf numFmtId="14" fontId="3" fillId="4" borderId="0" xfId="0" applyNumberFormat="1" applyFont="1" applyFill="1" applyAlignment="1">
      <alignment horizontal="right" vertical="center"/>
    </xf>
    <xf numFmtId="14" fontId="18" fillId="4" borderId="17" xfId="0" applyNumberFormat="1" applyFont="1" applyFill="1" applyBorder="1" applyAlignment="1">
      <alignment horizontal="center" vertical="center"/>
    </xf>
    <xf numFmtId="14" fontId="19" fillId="4" borderId="6" xfId="0" applyNumberFormat="1" applyFont="1" applyFill="1" applyBorder="1" applyAlignment="1">
      <alignment horizontal="left" vertical="center" wrapText="1"/>
    </xf>
    <xf numFmtId="14" fontId="19" fillId="4" borderId="0" xfId="0" applyNumberFormat="1" applyFont="1" applyFill="1" applyAlignment="1">
      <alignment horizontal="left" vertical="center" wrapText="1"/>
    </xf>
    <xf numFmtId="14" fontId="4" fillId="8" borderId="14" xfId="0" applyNumberFormat="1" applyFont="1" applyFill="1" applyBorder="1" applyAlignment="1">
      <alignment horizontal="center" vertical="center"/>
    </xf>
    <xf numFmtId="14" fontId="1" fillId="6" borderId="14" xfId="0" applyNumberFormat="1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left" vertical="center" wrapText="1"/>
    </xf>
    <xf numFmtId="14" fontId="3" fillId="4" borderId="0" xfId="0" applyNumberFormat="1" applyFont="1" applyFill="1" applyAlignment="1">
      <alignment horizontal="left" vertical="center" wrapText="1"/>
    </xf>
    <xf numFmtId="14" fontId="18" fillId="8" borderId="14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Alignment="1">
      <alignment horizontal="left" vertical="center" wrapText="1"/>
    </xf>
    <xf numFmtId="14" fontId="7" fillId="6" borderId="16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Alignment="1">
      <alignment horizontal="left" vertical="center"/>
    </xf>
    <xf numFmtId="14" fontId="18" fillId="4" borderId="13" xfId="0" applyNumberFormat="1" applyFont="1" applyFill="1" applyBorder="1" applyAlignment="1">
      <alignment horizontal="center" vertical="center"/>
    </xf>
    <xf numFmtId="14" fontId="19" fillId="7" borderId="11" xfId="0" applyNumberFormat="1" applyFont="1" applyFill="1" applyBorder="1" applyAlignment="1">
      <alignment horizontal="left" vertical="center" wrapText="1"/>
    </xf>
    <xf numFmtId="14" fontId="19" fillId="7" borderId="2" xfId="0" applyNumberFormat="1" applyFont="1" applyFill="1" applyBorder="1" applyAlignment="1">
      <alignment horizontal="left" vertical="center"/>
    </xf>
    <xf numFmtId="14" fontId="3" fillId="7" borderId="12" xfId="0" applyNumberFormat="1" applyFont="1" applyFill="1" applyBorder="1" applyAlignment="1">
      <alignment horizontal="right" vertical="center"/>
    </xf>
    <xf numFmtId="14" fontId="20" fillId="6" borderId="14" xfId="0" applyNumberFormat="1" applyFont="1" applyFill="1" applyBorder="1" applyAlignment="1">
      <alignment horizontal="center" vertical="center"/>
    </xf>
    <xf numFmtId="14" fontId="19" fillId="4" borderId="0" xfId="0" applyNumberFormat="1" applyFont="1" applyFill="1" applyAlignment="1">
      <alignment horizontal="left" vertical="center"/>
    </xf>
    <xf numFmtId="14" fontId="3" fillId="4" borderId="8" xfId="0" applyNumberFormat="1" applyFont="1" applyFill="1" applyBorder="1" applyAlignment="1">
      <alignment horizontal="left" vertical="center" wrapText="1"/>
    </xf>
    <xf numFmtId="14" fontId="4" fillId="4" borderId="9" xfId="0" applyNumberFormat="1" applyFont="1" applyFill="1" applyBorder="1" applyAlignment="1">
      <alignment horizontal="left" vertical="center" wrapText="1"/>
    </xf>
    <xf numFmtId="14" fontId="3" fillId="4" borderId="9" xfId="0" applyNumberFormat="1" applyFont="1" applyFill="1" applyBorder="1" applyAlignment="1">
      <alignment horizontal="right" vertical="center"/>
    </xf>
    <xf numFmtId="14" fontId="7" fillId="6" borderId="15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2" xfId="0" applyFill="1" applyBorder="1"/>
    <xf numFmtId="0" fontId="0" fillId="3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370205</xdr:colOff>
      <xdr:row>0</xdr:row>
      <xdr:rowOff>10795</xdr:rowOff>
    </xdr:from>
    <xdr:to>
      <xdr:col>6</xdr:col>
      <xdr:colOff>1619250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75330" y="10795"/>
          <a:ext cx="3087370" cy="108458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F-1 Student STEM OPT Timeline Calculator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Use the Boxes in each section to customize your results.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SAVE your work! 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Add information as you go along.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21</xdr:row>
      <xdr:rowOff>7620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67175" y="3276600"/>
          <a:ext cx="1885950" cy="161734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none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Earliest</a:t>
          </a:r>
          <a:r>
            <a:rPr lang="en-US" sz="1000" b="1" u="none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I can send my STEM OPT Request to: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u="none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*OIE - </a:t>
          </a:r>
          <a:r>
            <a:rPr lang="en-US" sz="1000" b="1" i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 Days BEFORE OPT Expires!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u="none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*USCIS</a:t>
          </a:r>
          <a:r>
            <a:rPr lang="en-US" sz="1000" b="1" u="none" baseline="0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US" sz="1000" b="1" u="none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000" b="1" i="1" u="none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90 Days BEFORE OPT Expires!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 u="none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 u="none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 u="none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 u="none"/>
            <a:t> </a:t>
          </a:r>
        </a:p>
        <a:p>
          <a:pPr eaLnBrk="1" fontAlgn="auto" latinLnBrk="0" hangingPunct="1"/>
          <a:r>
            <a:rPr lang="en-US" sz="800" b="1" i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8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USCIS MUST receive your STEM OPT I-20, no later than 60 DAYS after your STEM I-20 has been issued by OIE. </a:t>
          </a:r>
          <a:endParaRPr lang="en-US" sz="800">
            <a:effectLst/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rgbClr val="FF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425450</xdr:colOff>
      <xdr:row>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7AED3B-03AE-49BA-B115-B53C557B9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0575" cy="1095375"/>
        </a:xfrm>
        <a:prstGeom prst="rect">
          <a:avLst/>
        </a:prstGeom>
      </xdr:spPr>
    </xdr:pic>
    <xdr:clientData/>
  </xdr:twoCellAnchor>
  <xdr:twoCellAnchor>
    <xdr:from>
      <xdr:col>4</xdr:col>
      <xdr:colOff>373380</xdr:colOff>
      <xdr:row>0</xdr:row>
      <xdr:rowOff>7620</xdr:rowOff>
    </xdr:from>
    <xdr:to>
      <xdr:col>7</xdr:col>
      <xdr:colOff>7620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E3F1B64-496D-497A-B406-B91080AAD3AC}"/>
            </a:ext>
          </a:extLst>
        </xdr:cNvPr>
        <xdr:cNvSpPr/>
      </xdr:nvSpPr>
      <xdr:spPr>
        <a:xfrm>
          <a:off x="3275330" y="10795"/>
          <a:ext cx="3107690" cy="108458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F-1 Student STEM OPT Timeline Calculator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Use the Boxes in each section to customize your results.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SAVE your work! 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Add information as you go along</a:t>
          </a:r>
          <a:r>
            <a:rPr lang="en-US" sz="1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18</xdr:row>
      <xdr:rowOff>7620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03B5E1B-AC81-45AD-982F-32D3FC6AF274}"/>
            </a:ext>
          </a:extLst>
        </xdr:cNvPr>
        <xdr:cNvSpPr/>
      </xdr:nvSpPr>
      <xdr:spPr>
        <a:xfrm>
          <a:off x="4267200" y="3190875"/>
          <a:ext cx="2105025" cy="102044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Earliest</a:t>
          </a: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I can send my STEM OPT Request to: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*OIE - </a:t>
          </a: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150 Days BEFORE OPT Expires!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*USCIS</a:t>
          </a:r>
          <a:r>
            <a:rPr lang="en-US" sz="1000" b="1" baseline="0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000" b="1" i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90 Days BEFORE OPT Expires!</a:t>
          </a:r>
          <a:endParaRPr lang="en-US" sz="1000">
            <a:solidFill>
              <a:srgbClr val="FF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4</xdr:col>
      <xdr:colOff>373380</xdr:colOff>
      <xdr:row>0</xdr:row>
      <xdr:rowOff>7620</xdr:rowOff>
    </xdr:from>
    <xdr:to>
      <xdr:col>7</xdr:col>
      <xdr:colOff>7620</xdr:colOff>
      <xdr:row>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3F0C9AE-CE28-4FA7-AB41-D78C53F68A61}"/>
            </a:ext>
          </a:extLst>
        </xdr:cNvPr>
        <xdr:cNvSpPr/>
      </xdr:nvSpPr>
      <xdr:spPr>
        <a:xfrm>
          <a:off x="3275330" y="10795"/>
          <a:ext cx="3107690" cy="108458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F-1 Student STEM OPT Timeline Calculator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Use the Boxes in each section to customize your results.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SAVE your work! </a:t>
          </a: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Add information as you go along</a:t>
          </a:r>
          <a:r>
            <a:rPr lang="en-US" sz="14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21</xdr:row>
      <xdr:rowOff>7620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14DD251-B5FF-476C-9FE3-292FDCE5E9E1}"/>
            </a:ext>
          </a:extLst>
        </xdr:cNvPr>
        <xdr:cNvSpPr/>
      </xdr:nvSpPr>
      <xdr:spPr>
        <a:xfrm>
          <a:off x="4267200" y="3190875"/>
          <a:ext cx="2105025" cy="156337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Earliest</a:t>
          </a: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I can send my STEM OPT Request to: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*OIE - </a:t>
          </a: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 Days BEFORE OPT Expires!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*USCIS</a:t>
          </a:r>
          <a:r>
            <a:rPr lang="en-US" sz="1000" b="1" baseline="0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- </a:t>
          </a:r>
          <a:r>
            <a:rPr lang="en-US" sz="1000" b="1">
              <a:solidFill>
                <a:sysClr val="windowText" lastClr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000" b="1" i="1" u="sng">
              <a:solidFill>
                <a:srgbClr val="FF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90 Days BEFORE OPT Expires!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i="1" u="sng">
            <a:solidFill>
              <a:srgbClr val="FF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800" b="1" i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8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USCIS MUST receive your STEM OPT I-20, no later than 60 DAYS after it has been issued by OIE. </a:t>
          </a:r>
          <a:endParaRPr lang="en-US" sz="800">
            <a:effectLst/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rgbClr val="FF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425450</xdr:colOff>
      <xdr:row>5</xdr:row>
      <xdr:rowOff>184149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CE11BB7-BF50-43F4-8C71-70B7D6617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750" cy="1085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Bachelor's</v>
          </cell>
        </row>
        <row r="3">
          <cell r="A3" t="str">
            <v>Master's</v>
          </cell>
        </row>
        <row r="4">
          <cell r="A4" t="str">
            <v>Doctoral</v>
          </cell>
        </row>
        <row r="7">
          <cell r="A7" t="str">
            <v>Fall</v>
          </cell>
        </row>
        <row r="8">
          <cell r="A8" t="str">
            <v>Spring</v>
          </cell>
        </row>
        <row r="9">
          <cell r="A9" t="str">
            <v>Summer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  <row r="19">
          <cell r="A19">
            <v>2023</v>
          </cell>
        </row>
        <row r="20">
          <cell r="A20">
            <v>2024</v>
          </cell>
        </row>
        <row r="21">
          <cell r="A21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u.edu/oie/foreign-students/employ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C11" sqref="C11"/>
    </sheetView>
  </sheetViews>
  <sheetFormatPr defaultColWidth="8.81640625" defaultRowHeight="14.5" x14ac:dyDescent="0.35"/>
  <cols>
    <col min="1" max="2" width="8.81640625" style="17"/>
    <col min="3" max="3" width="12.7265625" style="17" bestFit="1" customWidth="1"/>
    <col min="4" max="4" width="11.1796875" style="17" customWidth="1"/>
    <col min="5" max="5" width="19.453125" style="17" customWidth="1"/>
    <col min="6" max="6" width="11.54296875" style="17" bestFit="1" customWidth="1"/>
    <col min="7" max="7" width="18.54296875" style="17" customWidth="1"/>
    <col min="8" max="16384" width="8.81640625" style="17"/>
  </cols>
  <sheetData>
    <row r="1" spans="1:7" x14ac:dyDescent="0.35">
      <c r="A1" s="14"/>
      <c r="B1" s="15"/>
      <c r="C1" s="15"/>
      <c r="D1" s="15"/>
      <c r="E1" s="15"/>
      <c r="F1" s="15"/>
      <c r="G1" s="16"/>
    </row>
    <row r="2" spans="1:7" x14ac:dyDescent="0.35">
      <c r="A2" s="18"/>
      <c r="G2" s="19"/>
    </row>
    <row r="3" spans="1:7" x14ac:dyDescent="0.35">
      <c r="A3" s="18"/>
      <c r="G3" s="19"/>
    </row>
    <row r="4" spans="1:7" x14ac:dyDescent="0.35">
      <c r="A4" s="18"/>
      <c r="G4" s="19"/>
    </row>
    <row r="5" spans="1:7" x14ac:dyDescent="0.35">
      <c r="A5" s="18"/>
      <c r="G5" s="19"/>
    </row>
    <row r="6" spans="1:7" ht="15" thickBot="1" x14ac:dyDescent="0.4">
      <c r="A6" s="18"/>
      <c r="G6" s="19"/>
    </row>
    <row r="7" spans="1:7" s="20" customFormat="1" ht="43.15" customHeight="1" thickBot="1" x14ac:dyDescent="0.4">
      <c r="A7" s="10" t="s">
        <v>20</v>
      </c>
      <c r="B7" s="8"/>
      <c r="C7" s="8"/>
      <c r="D7" s="8"/>
      <c r="E7" s="8"/>
      <c r="F7" s="8"/>
      <c r="G7" s="9"/>
    </row>
    <row r="8" spans="1:7" s="21" customFormat="1" ht="13.9" customHeight="1" thickBot="1" x14ac:dyDescent="0.4">
      <c r="A8" s="1"/>
      <c r="B8" s="2"/>
      <c r="C8" s="2"/>
      <c r="D8" s="3"/>
      <c r="E8" s="2"/>
      <c r="F8" s="2"/>
      <c r="G8" s="3"/>
    </row>
    <row r="9" spans="1:7" ht="15" thickBot="1" x14ac:dyDescent="0.4">
      <c r="A9" s="22"/>
      <c r="B9" s="23"/>
      <c r="C9" s="23"/>
      <c r="D9" s="23"/>
      <c r="E9" s="24" t="s">
        <v>0</v>
      </c>
      <c r="F9" s="23"/>
      <c r="G9" s="25" t="s">
        <v>1</v>
      </c>
    </row>
    <row r="10" spans="1:7" ht="41.5" customHeight="1" thickBot="1" x14ac:dyDescent="0.4">
      <c r="A10" s="26" t="s">
        <v>26</v>
      </c>
      <c r="B10" s="27"/>
      <c r="C10" s="4"/>
      <c r="D10" s="28"/>
      <c r="E10" s="29" t="str">
        <f>IF(ISBLANK(C10),"",C10+1)</f>
        <v/>
      </c>
      <c r="F10" s="30" t="s">
        <v>25</v>
      </c>
      <c r="G10" s="31" t="str">
        <f>IF(ISBLANK(C10),"",DATE(YEAR(C10),MONTH(C10)+24,DAY(E10-1)))</f>
        <v/>
      </c>
    </row>
    <row r="11" spans="1:7" ht="15" thickBot="1" x14ac:dyDescent="0.4">
      <c r="A11" s="32"/>
      <c r="B11" s="33"/>
      <c r="C11" s="33"/>
      <c r="D11" s="33"/>
      <c r="E11" s="34"/>
      <c r="F11" s="35"/>
      <c r="G11" s="36"/>
    </row>
    <row r="12" spans="1:7" ht="18.5" x14ac:dyDescent="0.35">
      <c r="A12" s="11" t="s">
        <v>15</v>
      </c>
      <c r="B12" s="37"/>
      <c r="C12" s="37"/>
      <c r="D12" s="38"/>
      <c r="E12" s="38"/>
      <c r="F12" s="37"/>
      <c r="G12" s="39"/>
    </row>
    <row r="13" spans="1:7" s="44" customFormat="1" ht="19" thickBot="1" x14ac:dyDescent="0.5">
      <c r="A13" s="40" t="s">
        <v>24</v>
      </c>
      <c r="B13" s="41"/>
      <c r="C13" s="41"/>
      <c r="D13" s="42"/>
      <c r="E13" s="42"/>
      <c r="F13" s="41"/>
      <c r="G13" s="43"/>
    </row>
    <row r="14" spans="1:7" ht="15.5" x14ac:dyDescent="0.35">
      <c r="A14" s="45" t="s">
        <v>23</v>
      </c>
      <c r="B14" s="46"/>
      <c r="C14" s="46"/>
      <c r="D14" s="46"/>
      <c r="E14" s="6" t="str">
        <f>IF(ISBLANK(C10),"",SUM(C10-100))</f>
        <v/>
      </c>
      <c r="F14" s="47"/>
      <c r="G14" s="19"/>
    </row>
    <row r="15" spans="1:7" ht="21" x14ac:dyDescent="0.35">
      <c r="A15" s="12" t="s">
        <v>16</v>
      </c>
      <c r="B15" s="48"/>
      <c r="C15" s="48"/>
      <c r="D15" s="48"/>
      <c r="E15" s="7" t="str">
        <f>IF(ISBLANK(C10),"",SUM(C10-90))</f>
        <v/>
      </c>
      <c r="G15" s="19"/>
    </row>
    <row r="16" spans="1:7" x14ac:dyDescent="0.35">
      <c r="A16" s="13" t="s">
        <v>17</v>
      </c>
      <c r="B16" s="49"/>
      <c r="C16" s="49"/>
      <c r="D16" s="49"/>
      <c r="E16" s="5" t="str">
        <f>IF(ISBLANK(C10),"",SUM(C10-60))</f>
        <v/>
      </c>
      <c r="G16" s="19"/>
    </row>
    <row r="17" spans="1:7" x14ac:dyDescent="0.35">
      <c r="A17" s="13" t="s">
        <v>18</v>
      </c>
      <c r="B17" s="49"/>
      <c r="C17" s="49"/>
      <c r="D17" s="49"/>
      <c r="E17" s="5" t="str">
        <f>IF(ISBLANK(C10),"",SUM(C10-30))</f>
        <v/>
      </c>
      <c r="F17" s="50"/>
      <c r="G17" s="19"/>
    </row>
    <row r="18" spans="1:7" x14ac:dyDescent="0.35">
      <c r="A18" s="13" t="s">
        <v>19</v>
      </c>
      <c r="B18" s="49"/>
      <c r="C18" s="49"/>
      <c r="D18" s="49"/>
      <c r="E18" s="5" t="str">
        <f>IF(ISBLANK(C10),"",SUM(C10-15))</f>
        <v/>
      </c>
      <c r="F18" s="50"/>
      <c r="G18" s="19"/>
    </row>
    <row r="19" spans="1:7" x14ac:dyDescent="0.35">
      <c r="A19" s="51"/>
      <c r="B19" s="51"/>
      <c r="C19" s="51"/>
      <c r="D19" s="51"/>
      <c r="E19" s="5"/>
      <c r="F19" s="50"/>
      <c r="G19" s="19"/>
    </row>
    <row r="20" spans="1:7" x14ac:dyDescent="0.35">
      <c r="A20" s="12" t="s">
        <v>27</v>
      </c>
      <c r="B20" s="48"/>
      <c r="C20" s="48"/>
      <c r="D20" s="48"/>
      <c r="E20" s="5"/>
      <c r="F20" s="50"/>
      <c r="G20" s="19"/>
    </row>
    <row r="21" spans="1:7" x14ac:dyDescent="0.35">
      <c r="A21" s="12" t="s">
        <v>22</v>
      </c>
      <c r="B21" s="48"/>
      <c r="C21" s="48"/>
      <c r="D21" s="48"/>
      <c r="E21" s="5" t="str">
        <f>IF(ISBLANK(E20),"",SUM(E20+60))</f>
        <v/>
      </c>
      <c r="F21" s="50"/>
      <c r="G21" s="19"/>
    </row>
    <row r="22" spans="1:7" ht="15" thickBot="1" x14ac:dyDescent="0.4">
      <c r="A22" s="51"/>
      <c r="B22" s="51"/>
      <c r="C22" s="51"/>
      <c r="D22" s="51"/>
      <c r="E22" s="52"/>
      <c r="F22" s="51"/>
      <c r="G22" s="53"/>
    </row>
    <row r="23" spans="1:7" ht="26.5" thickBot="1" x14ac:dyDescent="0.4">
      <c r="A23" s="54" t="s">
        <v>21</v>
      </c>
      <c r="B23" s="55"/>
      <c r="C23" s="55"/>
      <c r="D23" s="55"/>
      <c r="E23" s="55"/>
      <c r="F23" s="55"/>
      <c r="G23" s="56"/>
    </row>
    <row r="24" spans="1:7" ht="117.65" customHeight="1" thickBot="1" x14ac:dyDescent="0.4">
      <c r="A24" s="57" t="s">
        <v>28</v>
      </c>
      <c r="B24" s="58"/>
      <c r="C24" s="58"/>
      <c r="D24" s="58"/>
      <c r="E24" s="58"/>
      <c r="F24" s="58"/>
      <c r="G24" s="59"/>
    </row>
    <row r="25" spans="1:7" ht="19" thickBot="1" x14ac:dyDescent="0.4">
      <c r="A25" s="60" t="s">
        <v>2</v>
      </c>
      <c r="B25" s="61"/>
      <c r="C25" s="61"/>
      <c r="D25" s="61"/>
      <c r="E25" s="61"/>
      <c r="F25" s="61"/>
      <c r="G25" s="62"/>
    </row>
    <row r="26" spans="1:7" ht="34.15" customHeight="1" x14ac:dyDescent="0.35">
      <c r="A26" s="63" t="s">
        <v>29</v>
      </c>
      <c r="B26" s="64"/>
      <c r="C26" s="64"/>
      <c r="D26" s="64"/>
      <c r="E26" s="64"/>
      <c r="F26" s="65"/>
      <c r="G26" s="66" t="str">
        <f>IF(ISBLANK(C10),"",G27-15)</f>
        <v/>
      </c>
    </row>
    <row r="27" spans="1:7" ht="14.5" customHeight="1" x14ac:dyDescent="0.35">
      <c r="A27" s="67" t="s">
        <v>4</v>
      </c>
      <c r="B27" s="68"/>
      <c r="C27" s="68"/>
      <c r="D27" s="68"/>
      <c r="E27" s="68"/>
      <c r="F27" s="65"/>
      <c r="G27" s="69" t="str">
        <f>IF(ISBLANK(C10),"",DATE(YEAR(E10),MONTH(E10)+6,DAY(E10)))</f>
        <v/>
      </c>
    </row>
    <row r="28" spans="1:7" ht="14.5" customHeight="1" x14ac:dyDescent="0.35">
      <c r="A28" s="67" t="s">
        <v>5</v>
      </c>
      <c r="B28" s="68"/>
      <c r="C28" s="68"/>
      <c r="D28" s="68"/>
      <c r="E28" s="68"/>
      <c r="F28" s="65"/>
      <c r="G28" s="70" t="str">
        <f>IF(ISBLANK(C10),"",G27+10)</f>
        <v/>
      </c>
    </row>
    <row r="29" spans="1:7" ht="14.5" customHeight="1" x14ac:dyDescent="0.35">
      <c r="A29" s="71" t="s">
        <v>6</v>
      </c>
      <c r="B29" s="72"/>
      <c r="C29" s="72"/>
      <c r="D29" s="72"/>
      <c r="E29" s="72"/>
      <c r="F29" s="65"/>
      <c r="G29" s="73" t="str">
        <f>IF(ISBLANK(C10),"",G27+31)</f>
        <v/>
      </c>
    </row>
    <row r="30" spans="1:7" ht="33" customHeight="1" thickBot="1" x14ac:dyDescent="0.4">
      <c r="A30" s="71" t="s">
        <v>30</v>
      </c>
      <c r="B30" s="74"/>
      <c r="C30" s="74"/>
      <c r="D30" s="74"/>
      <c r="E30" s="74"/>
      <c r="F30" s="65"/>
      <c r="G30" s="75" t="str">
        <f>IF(ISBLANK(C10),"",G27+32)</f>
        <v/>
      </c>
    </row>
    <row r="31" spans="1:7" ht="19" thickBot="1" x14ac:dyDescent="0.4">
      <c r="A31" s="60" t="s">
        <v>3</v>
      </c>
      <c r="B31" s="61"/>
      <c r="C31" s="61"/>
      <c r="D31" s="61"/>
      <c r="E31" s="61"/>
      <c r="F31" s="61"/>
      <c r="G31" s="62"/>
    </row>
    <row r="32" spans="1:7" ht="31.15" customHeight="1" thickBot="1" x14ac:dyDescent="0.4">
      <c r="A32" s="71" t="s">
        <v>31</v>
      </c>
      <c r="B32" s="76"/>
      <c r="C32" s="76"/>
      <c r="D32" s="76"/>
      <c r="E32" s="76"/>
      <c r="F32" s="65"/>
      <c r="G32" s="77" t="str">
        <f>IF(ISBLANK(C10),"",G33-15)</f>
        <v/>
      </c>
    </row>
    <row r="33" spans="1:7" ht="15" thickBot="1" x14ac:dyDescent="0.4">
      <c r="A33" s="78" t="s">
        <v>13</v>
      </c>
      <c r="B33" s="79"/>
      <c r="C33" s="79"/>
      <c r="D33" s="79"/>
      <c r="E33" s="79"/>
      <c r="F33" s="80"/>
      <c r="G33" s="81" t="str">
        <f>IF(ISBLANK(C10),"",DATE(YEAR(E10),MONTH(E10)+12,DAY(E10)))</f>
        <v/>
      </c>
    </row>
    <row r="34" spans="1:7" x14ac:dyDescent="0.35">
      <c r="A34" s="67" t="s">
        <v>14</v>
      </c>
      <c r="B34" s="82"/>
      <c r="C34" s="82"/>
      <c r="D34" s="82"/>
      <c r="E34" s="82"/>
      <c r="F34" s="65"/>
      <c r="G34" s="73" t="str">
        <f>IF(ISBLANK(C10),"",G33+10)</f>
        <v/>
      </c>
    </row>
    <row r="35" spans="1:7" x14ac:dyDescent="0.35">
      <c r="A35" s="71" t="s">
        <v>8</v>
      </c>
      <c r="B35" s="76"/>
      <c r="C35" s="76"/>
      <c r="D35" s="76"/>
      <c r="E35" s="76"/>
      <c r="F35" s="65"/>
      <c r="G35" s="73" t="str">
        <f>IF(ISBLANK(C10),"",G33+31)</f>
        <v/>
      </c>
    </row>
    <row r="36" spans="1:7" ht="36.65" customHeight="1" thickBot="1" x14ac:dyDescent="0.4">
      <c r="A36" s="71" t="s">
        <v>32</v>
      </c>
      <c r="B36" s="74"/>
      <c r="C36" s="74"/>
      <c r="D36" s="74"/>
      <c r="E36" s="74"/>
      <c r="F36" s="65"/>
      <c r="G36" s="75" t="str">
        <f>IF(ISBLANK(C10),"",G33+32)</f>
        <v/>
      </c>
    </row>
    <row r="37" spans="1:7" ht="19" thickBot="1" x14ac:dyDescent="0.4">
      <c r="A37" s="60" t="s">
        <v>9</v>
      </c>
      <c r="B37" s="61"/>
      <c r="C37" s="61"/>
      <c r="D37" s="61"/>
      <c r="E37" s="61"/>
      <c r="F37" s="61"/>
      <c r="G37" s="62"/>
    </row>
    <row r="38" spans="1:7" ht="30" customHeight="1" x14ac:dyDescent="0.35">
      <c r="A38" s="71" t="s">
        <v>33</v>
      </c>
      <c r="B38" s="76"/>
      <c r="C38" s="76"/>
      <c r="D38" s="76"/>
      <c r="E38" s="76"/>
      <c r="F38" s="65"/>
      <c r="G38" s="77" t="str">
        <f>IF(ISBLANK(C10),"",G39-15)</f>
        <v/>
      </c>
    </row>
    <row r="39" spans="1:7" x14ac:dyDescent="0.35">
      <c r="A39" s="67" t="s">
        <v>11</v>
      </c>
      <c r="B39" s="82"/>
      <c r="C39" s="82"/>
      <c r="D39" s="82"/>
      <c r="E39" s="82"/>
      <c r="F39" s="65"/>
      <c r="G39" s="70" t="str">
        <f>IF(ISBLANK(C10),"",DATE(YEAR(E10),MONTH(E10)+18,DAY(E10)))</f>
        <v/>
      </c>
    </row>
    <row r="40" spans="1:7" x14ac:dyDescent="0.35">
      <c r="A40" s="67" t="s">
        <v>7</v>
      </c>
      <c r="B40" s="82"/>
      <c r="C40" s="82"/>
      <c r="D40" s="82"/>
      <c r="E40" s="82"/>
      <c r="F40" s="65"/>
      <c r="G40" s="73" t="str">
        <f>IF(ISBLANK(C10),"",G39+10)</f>
        <v/>
      </c>
    </row>
    <row r="41" spans="1:7" x14ac:dyDescent="0.35">
      <c r="A41" s="71" t="s">
        <v>8</v>
      </c>
      <c r="B41" s="76"/>
      <c r="C41" s="76"/>
      <c r="D41" s="76"/>
      <c r="E41" s="76"/>
      <c r="F41" s="65"/>
      <c r="G41" s="73" t="str">
        <f>IF(ISBLANK(C10),"",G39+31)</f>
        <v/>
      </c>
    </row>
    <row r="42" spans="1:7" ht="33" customHeight="1" thickBot="1" x14ac:dyDescent="0.4">
      <c r="A42" s="71" t="s">
        <v>34</v>
      </c>
      <c r="B42" s="74"/>
      <c r="C42" s="74"/>
      <c r="D42" s="74"/>
      <c r="E42" s="74"/>
      <c r="F42" s="65"/>
      <c r="G42" s="75" t="str">
        <f>IF(ISBLANK(C10),"",G39+32)</f>
        <v/>
      </c>
    </row>
    <row r="43" spans="1:7" ht="19" thickBot="1" x14ac:dyDescent="0.4">
      <c r="A43" s="60" t="s">
        <v>10</v>
      </c>
      <c r="B43" s="61"/>
      <c r="C43" s="61"/>
      <c r="D43" s="61"/>
      <c r="E43" s="61"/>
      <c r="F43" s="61"/>
      <c r="G43" s="62"/>
    </row>
    <row r="44" spans="1:7" ht="29.5" customHeight="1" thickBot="1" x14ac:dyDescent="0.4">
      <c r="A44" s="71" t="s">
        <v>35</v>
      </c>
      <c r="B44" s="76"/>
      <c r="C44" s="76"/>
      <c r="D44" s="76"/>
      <c r="E44" s="76"/>
      <c r="F44" s="65"/>
      <c r="G44" s="77" t="str">
        <f>IF(ISBLANK(C10),"",G45-15)</f>
        <v/>
      </c>
    </row>
    <row r="45" spans="1:7" ht="15" thickBot="1" x14ac:dyDescent="0.4">
      <c r="A45" s="78" t="s">
        <v>12</v>
      </c>
      <c r="B45" s="79"/>
      <c r="C45" s="79"/>
      <c r="D45" s="79"/>
      <c r="E45" s="79"/>
      <c r="F45" s="80"/>
      <c r="G45" s="70" t="str">
        <f>IF(ISBLANK(C10),"",DATE(YEAR(E10),MONTH(E10)+24,DAY(E10)))</f>
        <v/>
      </c>
    </row>
    <row r="46" spans="1:7" x14ac:dyDescent="0.35">
      <c r="A46" s="67" t="s">
        <v>14</v>
      </c>
      <c r="B46" s="82"/>
      <c r="C46" s="82"/>
      <c r="D46" s="82"/>
      <c r="E46" s="82"/>
      <c r="F46" s="65"/>
      <c r="G46" s="73" t="str">
        <f>IF(ISBLANK(C10),"",G45+10)</f>
        <v/>
      </c>
    </row>
    <row r="47" spans="1:7" x14ac:dyDescent="0.35">
      <c r="A47" s="71" t="s">
        <v>8</v>
      </c>
      <c r="B47" s="76"/>
      <c r="C47" s="76"/>
      <c r="D47" s="76"/>
      <c r="E47" s="76"/>
      <c r="F47" s="65"/>
      <c r="G47" s="73" t="str">
        <f>IF(ISBLANK(C10),"",G45+31)</f>
        <v/>
      </c>
    </row>
    <row r="48" spans="1:7" ht="32.5" customHeight="1" thickBot="1" x14ac:dyDescent="0.4">
      <c r="A48" s="83" t="s">
        <v>36</v>
      </c>
      <c r="B48" s="84"/>
      <c r="C48" s="84"/>
      <c r="D48" s="84"/>
      <c r="E48" s="84"/>
      <c r="F48" s="85"/>
      <c r="G48" s="86" t="str">
        <f>IF(ISBLANK(C10),"",G45+32)</f>
        <v/>
      </c>
    </row>
    <row r="49" spans="1:7" ht="15" thickBot="1" x14ac:dyDescent="0.4">
      <c r="A49" s="87"/>
      <c r="B49" s="88"/>
      <c r="C49" s="88"/>
      <c r="D49" s="88"/>
      <c r="E49" s="88"/>
      <c r="F49" s="88"/>
      <c r="G49" s="89"/>
    </row>
  </sheetData>
  <mergeCells count="34">
    <mergeCell ref="A45:E45"/>
    <mergeCell ref="A46:E46"/>
    <mergeCell ref="A47:E47"/>
    <mergeCell ref="A48:E48"/>
    <mergeCell ref="A39:E39"/>
    <mergeCell ref="A40:E40"/>
    <mergeCell ref="A41:E41"/>
    <mergeCell ref="A42:E42"/>
    <mergeCell ref="A43:G43"/>
    <mergeCell ref="A44:E44"/>
    <mergeCell ref="A38:E38"/>
    <mergeCell ref="A27:E27"/>
    <mergeCell ref="A28:E28"/>
    <mergeCell ref="A29:E29"/>
    <mergeCell ref="A30:E30"/>
    <mergeCell ref="A31:G31"/>
    <mergeCell ref="A32:E32"/>
    <mergeCell ref="A33:E33"/>
    <mergeCell ref="A34:E34"/>
    <mergeCell ref="A35:E35"/>
    <mergeCell ref="A36:E36"/>
    <mergeCell ref="A37:G37"/>
    <mergeCell ref="A26:E26"/>
    <mergeCell ref="A10:B10"/>
    <mergeCell ref="A14:D14"/>
    <mergeCell ref="A15:D15"/>
    <mergeCell ref="A16:D16"/>
    <mergeCell ref="A17:D17"/>
    <mergeCell ref="A18:D18"/>
    <mergeCell ref="A20:D20"/>
    <mergeCell ref="A21:D21"/>
    <mergeCell ref="A23:G23"/>
    <mergeCell ref="A24:G24"/>
    <mergeCell ref="A25:G25"/>
  </mergeCells>
  <hyperlinks>
    <hyperlink ref="A13" r:id="rId1" xr:uid="{9E5BC71F-C2B4-4B44-B1C6-95EF43CFC3FE}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OPT</vt:lpstr>
    </vt:vector>
  </TitlesOfParts>
  <Company>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Day</dc:creator>
  <cp:lastModifiedBy>Alison Day</cp:lastModifiedBy>
  <dcterms:created xsi:type="dcterms:W3CDTF">2016-10-06T12:11:19Z</dcterms:created>
  <dcterms:modified xsi:type="dcterms:W3CDTF">2020-10-08T14:20:56Z</dcterms:modified>
</cp:coreProperties>
</file>