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2_Students\Enrollment\"/>
    </mc:Choice>
  </mc:AlternateContent>
  <bookViews>
    <workbookView xWindow="30" yWindow="165" windowWidth="28785" windowHeight="11880" tabRatio="847"/>
  </bookViews>
  <sheets>
    <sheet name="Contents" sheetId="66" r:id="rId1"/>
    <sheet name="0" sheetId="67" r:id="rId2"/>
    <sheet name="1" sheetId="55" r:id="rId3"/>
    <sheet name="2" sheetId="4" r:id="rId4"/>
    <sheet name="3" sheetId="6" r:id="rId5"/>
    <sheet name="4" sheetId="51" r:id="rId6"/>
    <sheet name="5" sheetId="53" r:id="rId7"/>
    <sheet name="6" sheetId="56" r:id="rId8"/>
    <sheet name="7" sheetId="65" r:id="rId9"/>
    <sheet name="8" sheetId="58" r:id="rId10"/>
    <sheet name="9" sheetId="64" r:id="rId11"/>
    <sheet name="10" sheetId="2" r:id="rId12"/>
    <sheet name="11" sheetId="1" r:id="rId13"/>
    <sheet name="12" sheetId="59" r:id="rId14"/>
    <sheet name="13" sheetId="60" r:id="rId15"/>
    <sheet name="14" sheetId="62" r:id="rId16"/>
    <sheet name="15" sheetId="32" r:id="rId17"/>
    <sheet name="16" sheetId="38" r:id="rId18"/>
    <sheet name="17" sheetId="36" r:id="rId19"/>
  </sheets>
  <definedNames>
    <definedName name="_xlnm._FilterDatabase" localSheetId="5" hidden="1">'4'!$B$1:$B$288</definedName>
    <definedName name="_xlnm.Print_Area" localSheetId="2">'1'!$A$1:$P$84</definedName>
    <definedName name="_xlnm.Print_Area" localSheetId="11">'10'!$A$1:$G$126</definedName>
    <definedName name="_xlnm.Print_Area" localSheetId="12">'11'!$A$1:$K$57</definedName>
    <definedName name="_xlnm.Print_Area" localSheetId="13">'12'!$A$1:$K$55</definedName>
    <definedName name="_xlnm.Print_Area" localSheetId="14">'13'!$A$1:$K$57</definedName>
    <definedName name="_xlnm.Print_Area" localSheetId="15">'14'!$A$1:$K$59</definedName>
    <definedName name="_xlnm.Print_Area" localSheetId="16">'15'!$A$1:$K$49</definedName>
    <definedName name="_xlnm.Print_Area" localSheetId="17">'16'!$A$1:$E$19</definedName>
    <definedName name="_xlnm.Print_Area" localSheetId="18">'17'!$A$1:$AH$23</definedName>
    <definedName name="_xlnm.Print_Area" localSheetId="3">'2'!$A$1:$P$32</definedName>
    <definedName name="_xlnm.Print_Area" localSheetId="4">'3'!$A$1:$L$31</definedName>
    <definedName name="_xlnm.Print_Area" localSheetId="5">'4'!$A$1:$AH$72</definedName>
    <definedName name="_xlnm.Print_Area" localSheetId="6">'5'!$A$1:$Z$73</definedName>
    <definedName name="_xlnm.Print_Area" localSheetId="7">'6'!$A$1:$N$48</definedName>
    <definedName name="_xlnm.Print_Area" localSheetId="8">'7'!$A$1:$M$52</definedName>
    <definedName name="_xlnm.Print_Area" localSheetId="9">'8'!$A$1:$AI$49</definedName>
    <definedName name="_xlnm.Print_Area" localSheetId="10">'9'!$A$1:$N$49</definedName>
    <definedName name="_xlnm.Print_Area" localSheetId="0">Contents!$A$1:$D$26</definedName>
  </definedNames>
  <calcPr calcId="162913"/>
</workbook>
</file>

<file path=xl/calcChain.xml><?xml version="1.0" encoding="utf-8"?>
<calcChain xmlns="http://schemas.openxmlformats.org/spreadsheetml/2006/main">
  <c r="Q71" i="53" l="1"/>
  <c r="R71" i="53"/>
  <c r="S71" i="53"/>
  <c r="T71" i="53"/>
  <c r="U71" i="53"/>
  <c r="V71" i="53"/>
  <c r="W71" i="53"/>
  <c r="X71" i="53"/>
  <c r="Y71" i="53"/>
  <c r="Z71" i="53"/>
  <c r="P71" i="53"/>
  <c r="H42" i="53"/>
  <c r="U70" i="51"/>
  <c r="V70" i="51"/>
  <c r="W70" i="51"/>
  <c r="X70" i="51"/>
  <c r="Y70" i="51"/>
  <c r="Z70" i="51"/>
  <c r="AA70" i="51"/>
  <c r="AB70" i="51"/>
  <c r="AC70" i="51"/>
  <c r="AD70" i="51"/>
  <c r="AE70" i="51"/>
  <c r="AF70" i="51"/>
  <c r="AG70" i="51"/>
  <c r="AH70" i="51"/>
  <c r="T70" i="51"/>
  <c r="E60" i="55" l="1"/>
  <c r="M52" i="65" l="1"/>
  <c r="M51" i="65"/>
  <c r="M50" i="65"/>
  <c r="M49" i="65"/>
  <c r="M48" i="65"/>
  <c r="M47" i="65"/>
  <c r="M46" i="65"/>
  <c r="M45" i="65"/>
  <c r="M44" i="65"/>
  <c r="M42" i="65"/>
  <c r="M40" i="65"/>
  <c r="M39" i="65"/>
  <c r="M38" i="65"/>
  <c r="M37" i="65"/>
  <c r="M36" i="65"/>
  <c r="M35" i="65"/>
  <c r="M34" i="65"/>
  <c r="M33" i="65"/>
  <c r="M32" i="65"/>
  <c r="M31" i="65"/>
  <c r="M30" i="65"/>
  <c r="M29" i="65"/>
  <c r="M28" i="65"/>
  <c r="M27" i="65"/>
  <c r="M26" i="65"/>
  <c r="M25" i="65"/>
  <c r="M24" i="65"/>
  <c r="M23" i="65"/>
  <c r="M22" i="65"/>
  <c r="M21" i="65"/>
  <c r="M20" i="65"/>
  <c r="M19" i="65"/>
  <c r="M18" i="65"/>
  <c r="M17" i="65"/>
  <c r="M16" i="65"/>
  <c r="M15" i="65"/>
  <c r="M14" i="65"/>
  <c r="M13" i="65"/>
  <c r="M12" i="65"/>
  <c r="M11" i="65"/>
  <c r="M10" i="65"/>
  <c r="M9" i="65"/>
  <c r="M8" i="65"/>
  <c r="M7" i="65"/>
  <c r="M6" i="65"/>
  <c r="G52" i="65"/>
  <c r="G51" i="65"/>
  <c r="G50" i="65"/>
  <c r="G49" i="65"/>
  <c r="G48" i="65"/>
  <c r="G47" i="65"/>
  <c r="G46" i="65"/>
  <c r="G45" i="65"/>
  <c r="G44" i="65"/>
  <c r="G42" i="65"/>
  <c r="G40" i="65"/>
  <c r="G39" i="65"/>
  <c r="G38" i="65"/>
  <c r="G37" i="65"/>
  <c r="G36" i="65"/>
  <c r="G35" i="65"/>
  <c r="G34" i="65"/>
  <c r="G33" i="65"/>
  <c r="G32" i="65"/>
  <c r="G31" i="65"/>
  <c r="G30" i="65"/>
  <c r="G29" i="65"/>
  <c r="G28" i="65"/>
  <c r="G27" i="65"/>
  <c r="G26" i="65"/>
  <c r="G25" i="65"/>
  <c r="G24" i="65"/>
  <c r="G23" i="65"/>
  <c r="G22" i="65"/>
  <c r="G21" i="65"/>
  <c r="G20" i="65"/>
  <c r="G19" i="65"/>
  <c r="G18" i="65"/>
  <c r="G17" i="65"/>
  <c r="G16" i="65"/>
  <c r="G15" i="65"/>
  <c r="G14" i="65"/>
  <c r="G13" i="65"/>
  <c r="G12" i="65"/>
  <c r="G11" i="65"/>
  <c r="G10" i="65"/>
  <c r="G9" i="65"/>
  <c r="G8" i="65"/>
  <c r="G7" i="65"/>
  <c r="G6" i="65"/>
  <c r="M52" i="55"/>
  <c r="M51" i="55"/>
  <c r="M50" i="55"/>
  <c r="M49" i="55"/>
  <c r="M48" i="55"/>
  <c r="M47" i="55"/>
  <c r="M46" i="55"/>
  <c r="M45" i="55"/>
  <c r="M44" i="55"/>
  <c r="M43" i="55"/>
  <c r="M42" i="55"/>
  <c r="P52" i="55"/>
  <c r="P51" i="55"/>
  <c r="P50" i="55"/>
  <c r="P49" i="55"/>
  <c r="P48" i="55"/>
  <c r="P47" i="55"/>
  <c r="P46" i="55"/>
  <c r="P45" i="55"/>
  <c r="P44" i="55"/>
  <c r="P43" i="55"/>
  <c r="P42" i="55"/>
  <c r="J52" i="55"/>
  <c r="J51" i="55"/>
  <c r="J50" i="55"/>
  <c r="J49" i="55"/>
  <c r="J48" i="55"/>
  <c r="J47" i="55"/>
  <c r="J46" i="55"/>
  <c r="J45" i="55"/>
  <c r="J44" i="55"/>
  <c r="J43" i="55"/>
  <c r="J42" i="55"/>
  <c r="G52" i="55"/>
  <c r="G51" i="55"/>
  <c r="G50" i="55"/>
  <c r="G49" i="55"/>
  <c r="G48" i="55"/>
  <c r="G47" i="55"/>
  <c r="G46" i="55"/>
  <c r="G45" i="55"/>
  <c r="G44" i="55"/>
  <c r="G43" i="55"/>
  <c r="G42" i="55"/>
  <c r="D52" i="55"/>
  <c r="D51" i="55"/>
  <c r="D50" i="55"/>
  <c r="D49" i="55"/>
  <c r="D48" i="55"/>
  <c r="D47" i="55"/>
  <c r="D46" i="55"/>
  <c r="D45" i="55"/>
  <c r="D44" i="55"/>
  <c r="D43" i="55"/>
  <c r="D42" i="55"/>
  <c r="M33" i="55"/>
  <c r="M32" i="55"/>
  <c r="M31" i="55"/>
  <c r="G33" i="55"/>
  <c r="G32" i="55"/>
  <c r="G31" i="55"/>
  <c r="P33" i="55"/>
  <c r="P32" i="55"/>
  <c r="P31" i="55"/>
  <c r="J33" i="55"/>
  <c r="J32" i="55"/>
  <c r="J31" i="55"/>
  <c r="D33" i="55"/>
  <c r="D32" i="55"/>
  <c r="D31" i="55"/>
  <c r="P24" i="55"/>
  <c r="P23" i="55"/>
  <c r="P22" i="55"/>
  <c r="J24" i="55"/>
  <c r="J23" i="55"/>
  <c r="J22" i="55"/>
  <c r="M24" i="55"/>
  <c r="M23" i="55"/>
  <c r="M22" i="55"/>
  <c r="G24" i="55"/>
  <c r="G23" i="55"/>
  <c r="G22" i="55"/>
  <c r="D24" i="55"/>
  <c r="D23" i="55"/>
  <c r="D22" i="55"/>
  <c r="P15" i="55"/>
  <c r="P14" i="55"/>
  <c r="P13" i="55"/>
  <c r="P12" i="55"/>
  <c r="P11" i="55"/>
  <c r="P10" i="55"/>
  <c r="P9" i="55"/>
  <c r="P8" i="55"/>
  <c r="P7" i="55"/>
  <c r="P6" i="55"/>
  <c r="P5" i="55"/>
  <c r="M15" i="55"/>
  <c r="M14" i="55"/>
  <c r="M13" i="55"/>
  <c r="M12" i="55"/>
  <c r="M11" i="55"/>
  <c r="M10" i="55"/>
  <c r="M9" i="55"/>
  <c r="M8" i="55"/>
  <c r="M7" i="55"/>
  <c r="M6" i="55"/>
  <c r="M5" i="55"/>
  <c r="J15" i="55"/>
  <c r="J14" i="55"/>
  <c r="J13" i="55"/>
  <c r="J12" i="55"/>
  <c r="J11" i="55"/>
  <c r="J10" i="55"/>
  <c r="J9" i="55"/>
  <c r="J8" i="55"/>
  <c r="J7" i="55"/>
  <c r="J6" i="55"/>
  <c r="J5" i="55"/>
  <c r="G15" i="55"/>
  <c r="G14" i="55"/>
  <c r="G13" i="55"/>
  <c r="G12" i="55"/>
  <c r="G11" i="55"/>
  <c r="G10" i="55"/>
  <c r="G9" i="55"/>
  <c r="G8" i="55"/>
  <c r="G7" i="55"/>
  <c r="G6" i="55"/>
  <c r="G5" i="55"/>
  <c r="D15" i="55"/>
  <c r="D14" i="55"/>
  <c r="D13" i="55"/>
  <c r="D12" i="55"/>
  <c r="D11" i="55"/>
  <c r="D10" i="55"/>
  <c r="D9" i="55"/>
  <c r="D8" i="55"/>
  <c r="D7" i="55"/>
  <c r="D6" i="55"/>
  <c r="D5" i="55"/>
  <c r="N48" i="56"/>
  <c r="N47" i="56"/>
  <c r="N46" i="56"/>
  <c r="N45" i="56"/>
  <c r="N44" i="56"/>
  <c r="N43" i="56"/>
  <c r="N42" i="56"/>
  <c r="N41" i="56"/>
  <c r="N40" i="56"/>
  <c r="N39" i="56"/>
  <c r="N38" i="56"/>
  <c r="N37" i="56"/>
  <c r="N36" i="56"/>
  <c r="N35" i="56"/>
  <c r="N34" i="56"/>
  <c r="N33" i="56"/>
  <c r="N32" i="56"/>
  <c r="N31" i="56"/>
  <c r="N30" i="56"/>
  <c r="N29" i="56"/>
  <c r="N28" i="56"/>
  <c r="N27" i="56"/>
  <c r="N26" i="56"/>
  <c r="N25" i="56"/>
  <c r="N24" i="56"/>
  <c r="N23" i="56"/>
  <c r="N22" i="56"/>
  <c r="N21" i="56"/>
  <c r="N20" i="56"/>
  <c r="N19" i="56"/>
  <c r="N18" i="56"/>
  <c r="N17" i="56"/>
  <c r="N16" i="56"/>
  <c r="N15" i="56"/>
  <c r="N14" i="56"/>
  <c r="N13" i="56"/>
  <c r="N12" i="56"/>
  <c r="N11" i="56"/>
  <c r="N10" i="56"/>
  <c r="N9" i="56"/>
  <c r="N8" i="56"/>
  <c r="N7" i="56"/>
  <c r="N6" i="56"/>
  <c r="N5" i="56"/>
  <c r="K48" i="56"/>
  <c r="K47" i="56"/>
  <c r="K46" i="56"/>
  <c r="K45" i="56"/>
  <c r="K44" i="56"/>
  <c r="K43" i="56"/>
  <c r="K42" i="56"/>
  <c r="K41" i="56"/>
  <c r="K40" i="56"/>
  <c r="K39" i="56"/>
  <c r="K38" i="56"/>
  <c r="K37" i="56"/>
  <c r="K36" i="56"/>
  <c r="K35" i="56"/>
  <c r="K34" i="56"/>
  <c r="K33" i="56"/>
  <c r="K32" i="56"/>
  <c r="K31" i="56"/>
  <c r="K30" i="56"/>
  <c r="K29" i="56"/>
  <c r="K28" i="56"/>
  <c r="K27" i="56"/>
  <c r="K26" i="56"/>
  <c r="K25" i="56"/>
  <c r="K24" i="56"/>
  <c r="K23" i="56"/>
  <c r="K22" i="56"/>
  <c r="K21" i="56"/>
  <c r="K20" i="56"/>
  <c r="K19" i="56"/>
  <c r="K18" i="56"/>
  <c r="K17" i="56"/>
  <c r="K16" i="56"/>
  <c r="K15" i="56"/>
  <c r="K14" i="56"/>
  <c r="K13" i="56"/>
  <c r="K12" i="56"/>
  <c r="K11" i="56"/>
  <c r="K10" i="56"/>
  <c r="K9" i="56"/>
  <c r="K8" i="56"/>
  <c r="K7" i="56"/>
  <c r="K6" i="56"/>
  <c r="K5" i="56"/>
  <c r="H48" i="56"/>
  <c r="H47" i="56"/>
  <c r="H46" i="56"/>
  <c r="H45" i="56"/>
  <c r="H44" i="56"/>
  <c r="H43" i="56"/>
  <c r="H42" i="56"/>
  <c r="H41" i="56"/>
  <c r="H40" i="56"/>
  <c r="H39" i="56"/>
  <c r="H38" i="56"/>
  <c r="H37" i="56"/>
  <c r="H36" i="56"/>
  <c r="H35" i="56"/>
  <c r="H34" i="56"/>
  <c r="H33" i="56"/>
  <c r="H32" i="56"/>
  <c r="H31" i="56"/>
  <c r="H30" i="56"/>
  <c r="H29" i="56"/>
  <c r="H28" i="56"/>
  <c r="H27" i="56"/>
  <c r="H26" i="56"/>
  <c r="H25" i="56"/>
  <c r="H24" i="56"/>
  <c r="H23" i="56"/>
  <c r="H22" i="56"/>
  <c r="H21" i="56"/>
  <c r="H20" i="56"/>
  <c r="H19" i="56"/>
  <c r="H18" i="56"/>
  <c r="H17" i="56"/>
  <c r="H16" i="56"/>
  <c r="H15" i="56"/>
  <c r="H14" i="56"/>
  <c r="H13" i="56"/>
  <c r="H12" i="56"/>
  <c r="H11" i="56"/>
  <c r="H10" i="56"/>
  <c r="H9" i="56"/>
  <c r="H8" i="56"/>
  <c r="H7" i="56"/>
  <c r="H6" i="56"/>
  <c r="H5" i="56"/>
  <c r="E5" i="56"/>
  <c r="E48" i="56"/>
  <c r="E47" i="56"/>
  <c r="E46" i="56"/>
  <c r="E45" i="56"/>
  <c r="E44" i="56"/>
  <c r="E43" i="56"/>
  <c r="E42" i="56"/>
  <c r="E41" i="56"/>
  <c r="E40" i="56"/>
  <c r="E39" i="56"/>
  <c r="E38" i="56"/>
  <c r="E37" i="56"/>
  <c r="E36" i="56"/>
  <c r="E35" i="56"/>
  <c r="E34" i="56"/>
  <c r="E33" i="56"/>
  <c r="E32" i="56"/>
  <c r="E31" i="56"/>
  <c r="E30" i="56"/>
  <c r="E29" i="56"/>
  <c r="E28" i="56"/>
  <c r="E27" i="56"/>
  <c r="E26" i="56"/>
  <c r="E25" i="56"/>
  <c r="E24" i="56"/>
  <c r="E23" i="56"/>
  <c r="E22" i="56"/>
  <c r="E21" i="56"/>
  <c r="E20" i="56"/>
  <c r="E19" i="56"/>
  <c r="E18" i="56"/>
  <c r="E17" i="56"/>
  <c r="E16" i="56"/>
  <c r="E15" i="56"/>
  <c r="E14" i="56"/>
  <c r="E13" i="56"/>
  <c r="E12" i="56"/>
  <c r="E11" i="56"/>
  <c r="E10" i="56"/>
  <c r="E9" i="56"/>
  <c r="E8" i="56"/>
  <c r="E7" i="56"/>
  <c r="E6" i="56"/>
  <c r="C25" i="2" l="1"/>
  <c r="D25" i="2"/>
  <c r="E25" i="2"/>
  <c r="F25" i="2"/>
  <c r="G25" i="2"/>
  <c r="D10" i="38" l="1"/>
  <c r="D9" i="38"/>
  <c r="D8" i="38"/>
  <c r="D11" i="38"/>
  <c r="D7" i="38"/>
  <c r="D6" i="38"/>
  <c r="D5" i="38"/>
  <c r="E59" i="55"/>
  <c r="K59" i="62" l="1"/>
  <c r="B41" i="62" s="1"/>
  <c r="K55" i="60"/>
  <c r="K53" i="59"/>
  <c r="E35" i="59" s="1"/>
  <c r="H59" i="62" l="1"/>
  <c r="H44" i="62"/>
  <c r="K45" i="62"/>
  <c r="E38" i="62"/>
  <c r="K52" i="62"/>
  <c r="H44" i="60"/>
  <c r="K44" i="60"/>
  <c r="E55" i="60"/>
  <c r="E44" i="60"/>
  <c r="B55" i="60"/>
  <c r="B39" i="60"/>
  <c r="B35" i="59"/>
  <c r="E55" i="59"/>
  <c r="K46" i="59"/>
  <c r="K38" i="59"/>
  <c r="B55" i="59"/>
  <c r="K55" i="1"/>
  <c r="K44" i="1" l="1"/>
  <c r="H44" i="1"/>
  <c r="B55" i="1"/>
  <c r="E55" i="1"/>
  <c r="B39" i="1"/>
  <c r="E44" i="1"/>
</calcChain>
</file>

<file path=xl/sharedStrings.xml><?xml version="1.0" encoding="utf-8"?>
<sst xmlns="http://schemas.openxmlformats.org/spreadsheetml/2006/main" count="1713" uniqueCount="379">
  <si>
    <t>International</t>
  </si>
  <si>
    <t/>
  </si>
  <si>
    <t>GRAND TOTAL</t>
  </si>
  <si>
    <t>Continent</t>
  </si>
  <si>
    <t>Country</t>
  </si>
  <si>
    <t>Undergraduate</t>
  </si>
  <si>
    <t>Master's</t>
  </si>
  <si>
    <t>Doctoral</t>
  </si>
  <si>
    <t>Total</t>
  </si>
  <si>
    <t>Africa</t>
  </si>
  <si>
    <t>Egypt</t>
  </si>
  <si>
    <t>Ghana</t>
  </si>
  <si>
    <t>Kenya</t>
  </si>
  <si>
    <t>Libya</t>
  </si>
  <si>
    <t>Morocco</t>
  </si>
  <si>
    <t>Nigeria</t>
  </si>
  <si>
    <t>South Africa</t>
  </si>
  <si>
    <t>Sudan</t>
  </si>
  <si>
    <t>Uganda</t>
  </si>
  <si>
    <t>TOTAL</t>
  </si>
  <si>
    <t>Asia</t>
  </si>
  <si>
    <t>Bahrain</t>
  </si>
  <si>
    <t>Bangladesh</t>
  </si>
  <si>
    <t>Hong Kong</t>
  </si>
  <si>
    <t>India</t>
  </si>
  <si>
    <t>Indonesia</t>
  </si>
  <si>
    <t>Iran</t>
  </si>
  <si>
    <t>Israel</t>
  </si>
  <si>
    <t>Japan</t>
  </si>
  <si>
    <t>Jordan</t>
  </si>
  <si>
    <t>Kazakhstan</t>
  </si>
  <si>
    <t>Kuwait</t>
  </si>
  <si>
    <t>Lebanon</t>
  </si>
  <si>
    <t>Malaysia</t>
  </si>
  <si>
    <t>Mongolia</t>
  </si>
  <si>
    <t>Nepal</t>
  </si>
  <si>
    <t>Pakistan</t>
  </si>
  <si>
    <t>Philippines</t>
  </si>
  <si>
    <t>Russia</t>
  </si>
  <si>
    <t>Saudi Arabia</t>
  </si>
  <si>
    <t>Sri Lanka</t>
  </si>
  <si>
    <t>Thailand</t>
  </si>
  <si>
    <t>Turkey</t>
  </si>
  <si>
    <t>Vietnam</t>
  </si>
  <si>
    <t>Australia</t>
  </si>
  <si>
    <t>New Zealand</t>
  </si>
  <si>
    <t>Argentina</t>
  </si>
  <si>
    <t>Brazil</t>
  </si>
  <si>
    <t>Chile</t>
  </si>
  <si>
    <t>Colombia</t>
  </si>
  <si>
    <t>Costa Rica</t>
  </si>
  <si>
    <t>Ecuador</t>
  </si>
  <si>
    <t>Guatemala</t>
  </si>
  <si>
    <t>Peru</t>
  </si>
  <si>
    <t>Venezuela</t>
  </si>
  <si>
    <t>Europe</t>
  </si>
  <si>
    <t>Austria</t>
  </si>
  <si>
    <t>Belgium</t>
  </si>
  <si>
    <t>Bulgaria</t>
  </si>
  <si>
    <t>Croatia</t>
  </si>
  <si>
    <t>Denmark</t>
  </si>
  <si>
    <t>France</t>
  </si>
  <si>
    <t>Germany</t>
  </si>
  <si>
    <t>Greece</t>
  </si>
  <si>
    <t>Hungary</t>
  </si>
  <si>
    <t>Italy</t>
  </si>
  <si>
    <t>Netherlands</t>
  </si>
  <si>
    <t>Poland</t>
  </si>
  <si>
    <t>Portugal</t>
  </si>
  <si>
    <t>Romania</t>
  </si>
  <si>
    <t>Serbia</t>
  </si>
  <si>
    <t>Switzerland</t>
  </si>
  <si>
    <t>United Kingdom</t>
  </si>
  <si>
    <t>Canada</t>
  </si>
  <si>
    <t>Mexico</t>
  </si>
  <si>
    <t>Country not reported</t>
  </si>
  <si>
    <t>College</t>
  </si>
  <si>
    <t>FT</t>
  </si>
  <si>
    <t>PT</t>
  </si>
  <si>
    <t>T</t>
  </si>
  <si>
    <t>CFA</t>
  </si>
  <si>
    <t>CIT</t>
  </si>
  <si>
    <t xml:space="preserve">Interdisciplinary   </t>
  </si>
  <si>
    <t>MCS</t>
  </si>
  <si>
    <t>SCS</t>
  </si>
  <si>
    <t>Branch</t>
  </si>
  <si>
    <t>Campuses</t>
  </si>
  <si>
    <t>Silicon Valley</t>
  </si>
  <si>
    <t>M</t>
  </si>
  <si>
    <t>F</t>
  </si>
  <si>
    <t>FTE</t>
  </si>
  <si>
    <t>Headcount and FTE Enrollment by College, Status, and Level</t>
  </si>
  <si>
    <t>Status</t>
  </si>
  <si>
    <t>UG</t>
  </si>
  <si>
    <t>Full-time</t>
  </si>
  <si>
    <t>Part-time</t>
  </si>
  <si>
    <t>Female</t>
  </si>
  <si>
    <t>GRAND</t>
  </si>
  <si>
    <t>Hispanic only</t>
  </si>
  <si>
    <t>Interdisciplinary</t>
  </si>
  <si>
    <t>HC</t>
  </si>
  <si>
    <t>DC</t>
  </si>
  <si>
    <t>TSB</t>
  </si>
  <si>
    <t xml:space="preserve">HC </t>
  </si>
  <si>
    <t xml:space="preserve">DC </t>
  </si>
  <si>
    <t>Somalia</t>
  </si>
  <si>
    <t>Tunisia</t>
  </si>
  <si>
    <t>Iraq</t>
  </si>
  <si>
    <t>Oman</t>
  </si>
  <si>
    <t>Qatar</t>
  </si>
  <si>
    <t>Syria</t>
  </si>
  <si>
    <t>Trinidad and Tobago</t>
  </si>
  <si>
    <t xml:space="preserve">Interdisc   </t>
  </si>
  <si>
    <t>Interdisc</t>
  </si>
  <si>
    <t xml:space="preserve">Interdisc  </t>
  </si>
  <si>
    <t>Rwanda</t>
  </si>
  <si>
    <t>Washington, DC</t>
  </si>
  <si>
    <t xml:space="preserve"> Kobe, Japan</t>
  </si>
  <si>
    <t>University of Hyogo</t>
  </si>
  <si>
    <t xml:space="preserve"> Porto, Portugal</t>
  </si>
  <si>
    <t xml:space="preserve">Universidade do Porto </t>
  </si>
  <si>
    <t xml:space="preserve"> Lisbon, Portugal</t>
  </si>
  <si>
    <t xml:space="preserve"> Funchal, Madeira, Portugal</t>
  </si>
  <si>
    <t xml:space="preserve">Universidade da Madeira </t>
  </si>
  <si>
    <t xml:space="preserve"> Lisbon, Portugal   </t>
  </si>
  <si>
    <t xml:space="preserve">Universidade Catolica Portuguesa     </t>
  </si>
  <si>
    <t>Silicon Valley, CA</t>
  </si>
  <si>
    <t>Redwood City, CA</t>
  </si>
  <si>
    <t>Pittsburgh, PA</t>
  </si>
  <si>
    <t>New York, NY</t>
  </si>
  <si>
    <t>Los Angeles, CA</t>
  </si>
  <si>
    <t xml:space="preserve">Kacyiru-Kigali, Rwanda   </t>
  </si>
  <si>
    <t xml:space="preserve">Instituto Superior Tecnico at the   </t>
  </si>
  <si>
    <t>Doha, Qatar</t>
  </si>
  <si>
    <t>Distance Education</t>
  </si>
  <si>
    <t>Adelaide, Australia</t>
  </si>
  <si>
    <t>Home College</t>
  </si>
  <si>
    <t>Location of Study</t>
  </si>
  <si>
    <t>Universidade da Madeira</t>
  </si>
  <si>
    <t xml:space="preserve">Universidade Catolica Portuguesa </t>
  </si>
  <si>
    <t xml:space="preserve">Interdisciplinary      </t>
  </si>
  <si>
    <t>Instituto Superior Tecnico at the</t>
  </si>
  <si>
    <t xml:space="preserve">Home College   </t>
  </si>
  <si>
    <t>Race not reported</t>
  </si>
  <si>
    <t>White only</t>
  </si>
  <si>
    <t>Pacific Islander only</t>
  </si>
  <si>
    <t>Asian only</t>
  </si>
  <si>
    <t>Multiracial (majority)</t>
  </si>
  <si>
    <t>Multiracial (minority)</t>
  </si>
  <si>
    <t>Black only</t>
  </si>
  <si>
    <t>American Indian only</t>
  </si>
  <si>
    <r>
      <t>Male </t>
    </r>
    <r>
      <rPr>
        <sz val="10"/>
        <color indexed="8"/>
        <rFont val="Calibri"/>
        <family val="2"/>
        <scheme val="minor"/>
      </rPr>
      <t>                    </t>
    </r>
  </si>
  <si>
    <r>
      <t>Full-time</t>
    </r>
    <r>
      <rPr>
        <sz val="10"/>
        <color indexed="8"/>
        <rFont val="Calibri"/>
        <family val="2"/>
        <scheme val="minor"/>
      </rPr>
      <t>               </t>
    </r>
  </si>
  <si>
    <t>Branch Campuses</t>
  </si>
  <si>
    <t>Total Headcount</t>
  </si>
  <si>
    <t xml:space="preserve">           Doctoral</t>
  </si>
  <si>
    <t xml:space="preserve">      Undergraduate</t>
  </si>
  <si>
    <t xml:space="preserve">   Total</t>
  </si>
  <si>
    <t>FY</t>
  </si>
  <si>
    <t>Soph</t>
  </si>
  <si>
    <t>Jr</t>
  </si>
  <si>
    <t>Sr</t>
  </si>
  <si>
    <t>5th Yr</t>
  </si>
  <si>
    <t xml:space="preserve">  Graduate   </t>
  </si>
  <si>
    <t xml:space="preserve">   American </t>
  </si>
  <si>
    <t xml:space="preserve">   Indian only</t>
  </si>
  <si>
    <t xml:space="preserve">   Black only</t>
  </si>
  <si>
    <t>Multiracial</t>
  </si>
  <si>
    <t>(minority)</t>
  </si>
  <si>
    <t>(majority)</t>
  </si>
  <si>
    <t xml:space="preserve">  Asian only</t>
  </si>
  <si>
    <t xml:space="preserve">   Pacific Islander</t>
  </si>
  <si>
    <t xml:space="preserve">   only</t>
  </si>
  <si>
    <t xml:space="preserve">   White only</t>
  </si>
  <si>
    <t xml:space="preserve">   Race not</t>
  </si>
  <si>
    <t xml:space="preserve">   reported</t>
  </si>
  <si>
    <t xml:space="preserve">           Master's</t>
  </si>
  <si>
    <t xml:space="preserve">               Total</t>
  </si>
  <si>
    <t xml:space="preserve">Universidade de Aveiro </t>
  </si>
  <si>
    <t xml:space="preserve"> Aveiro, Portugal</t>
  </si>
  <si>
    <t>Algeria</t>
  </si>
  <si>
    <t>China</t>
  </si>
  <si>
    <t>Myanmar</t>
  </si>
  <si>
    <t>Singapore</t>
  </si>
  <si>
    <t>South Korea</t>
  </si>
  <si>
    <t>Australia and Oceania</t>
  </si>
  <si>
    <t>Georgia</t>
  </si>
  <si>
    <t>Ireland</t>
  </si>
  <si>
    <t>Moldova</t>
  </si>
  <si>
    <t>Ukraine</t>
  </si>
  <si>
    <t>Dominican Republic</t>
  </si>
  <si>
    <t>El Salvador</t>
  </si>
  <si>
    <t>South America</t>
  </si>
  <si>
    <t>North America and</t>
  </si>
  <si>
    <t>Central America</t>
  </si>
  <si>
    <t>New England</t>
  </si>
  <si>
    <t>South</t>
  </si>
  <si>
    <t>Midwest</t>
  </si>
  <si>
    <t>West</t>
  </si>
  <si>
    <t>Connecticut</t>
  </si>
  <si>
    <t>Alabama</t>
  </si>
  <si>
    <t>Illinois</t>
  </si>
  <si>
    <t>Alaska</t>
  </si>
  <si>
    <t>Maine</t>
  </si>
  <si>
    <t>Florida</t>
  </si>
  <si>
    <t>Indiana</t>
  </si>
  <si>
    <t>California</t>
  </si>
  <si>
    <t>Massachusetts</t>
  </si>
  <si>
    <t>Iowa</t>
  </si>
  <si>
    <t>Colorado</t>
  </si>
  <si>
    <t>New Hampshire</t>
  </si>
  <si>
    <t>Kentucky</t>
  </si>
  <si>
    <t>Kansas</t>
  </si>
  <si>
    <t>Hawaii</t>
  </si>
  <si>
    <t>Rhode Island</t>
  </si>
  <si>
    <t>Louisiana</t>
  </si>
  <si>
    <t>Michigan</t>
  </si>
  <si>
    <t>Idaho</t>
  </si>
  <si>
    <t>Vermont</t>
  </si>
  <si>
    <t>Mississippi</t>
  </si>
  <si>
    <t>Minnesota</t>
  </si>
  <si>
    <t>Montana</t>
  </si>
  <si>
    <t>Subtotal</t>
  </si>
  <si>
    <t>North Carolina</t>
  </si>
  <si>
    <t>Missouri</t>
  </si>
  <si>
    <t>Nevada</t>
  </si>
  <si>
    <t>% of U.S. Total</t>
  </si>
  <si>
    <t>South Carolina</t>
  </si>
  <si>
    <t>Nebraska</t>
  </si>
  <si>
    <t>Oregon</t>
  </si>
  <si>
    <t>Tennessee</t>
  </si>
  <si>
    <t>North Dakota</t>
  </si>
  <si>
    <t>Utah</t>
  </si>
  <si>
    <t>Virginia</t>
  </si>
  <si>
    <t>South Dakota</t>
  </si>
  <si>
    <t>Washington</t>
  </si>
  <si>
    <t>Wisconsin</t>
  </si>
  <si>
    <t>Wyoming</t>
  </si>
  <si>
    <t>Middle States</t>
  </si>
  <si>
    <t>Delaware</t>
  </si>
  <si>
    <t>Maryland</t>
  </si>
  <si>
    <t>New Jersey</t>
  </si>
  <si>
    <t>Southwest</t>
  </si>
  <si>
    <t>New York</t>
  </si>
  <si>
    <t>Arizona</t>
  </si>
  <si>
    <t>U.S. Territories</t>
  </si>
  <si>
    <t>Ohio</t>
  </si>
  <si>
    <t>New Mexico</t>
  </si>
  <si>
    <t>Pennsylvania</t>
  </si>
  <si>
    <t>Oklahoma</t>
  </si>
  <si>
    <t>West Virginia</t>
  </si>
  <si>
    <t>Texas</t>
  </si>
  <si>
    <t>U.S. Total</t>
  </si>
  <si>
    <t>outside of U.S.</t>
  </si>
  <si>
    <t>Residence</t>
  </si>
  <si>
    <t>Washington, D.C.</t>
  </si>
  <si>
    <t>North and Central America</t>
  </si>
  <si>
    <t>Asia Continued</t>
  </si>
  <si>
    <t xml:space="preserve">Taiwan    </t>
  </si>
  <si>
    <t>Oceania</t>
  </si>
  <si>
    <t>Spain</t>
  </si>
  <si>
    <t>Not Reported</t>
  </si>
  <si>
    <t>International Total</t>
  </si>
  <si>
    <t>% of Intl Total</t>
  </si>
  <si>
    <t>Arkansas</t>
  </si>
  <si>
    <t>Taiwan</t>
  </si>
  <si>
    <t>Not reported</t>
  </si>
  <si>
    <t>Citizenship and Race</t>
  </si>
  <si>
    <t>Permanent Resident</t>
  </si>
  <si>
    <t>U.S. Citizen</t>
  </si>
  <si>
    <t>GR</t>
  </si>
  <si>
    <t xml:space="preserve">U.S. Citizen or Permanent Resident    </t>
  </si>
  <si>
    <t>Graduate</t>
  </si>
  <si>
    <t xml:space="preserve"> Universidade Tecnico de Lisboa   </t>
  </si>
  <si>
    <t>Other</t>
  </si>
  <si>
    <t>Non-degree</t>
  </si>
  <si>
    <t>Kyrgyzstan</t>
  </si>
  <si>
    <t>Macau</t>
  </si>
  <si>
    <t>Iceland</t>
  </si>
  <si>
    <t>Macedonia</t>
  </si>
  <si>
    <t xml:space="preserve"> </t>
  </si>
  <si>
    <t>Azerbaijan</t>
  </si>
  <si>
    <t>Senegal</t>
  </si>
  <si>
    <t>Albania</t>
  </si>
  <si>
    <t>Lithuania</t>
  </si>
  <si>
    <t>Dominica</t>
  </si>
  <si>
    <t>US Minor Outlying Islands</t>
  </si>
  <si>
    <t>Europe Continued</t>
  </si>
  <si>
    <t>Headcount Enrollment by Location of Study, Home College, Level, and Sex</t>
  </si>
  <si>
    <t>Headcount Enrollment by College, Level, Sex, and Minority Status</t>
  </si>
  <si>
    <t>[MAP GOES HERE]</t>
  </si>
  <si>
    <t>Sex</t>
  </si>
  <si>
    <t>Ethiopia</t>
  </si>
  <si>
    <t>Tanzania</t>
  </si>
  <si>
    <t>Brunei</t>
  </si>
  <si>
    <t>Cambodia/Kampuchea</t>
  </si>
  <si>
    <t>Bahamas</t>
  </si>
  <si>
    <t>Haiti</t>
  </si>
  <si>
    <t>Bolivia</t>
  </si>
  <si>
    <t>Cambodia</t>
  </si>
  <si>
    <t>Fall Semester 2017</t>
  </si>
  <si>
    <t>% Change</t>
  </si>
  <si>
    <t>Level</t>
  </si>
  <si>
    <t>Headcount Enrollment by College, Citizenship, Race, Sex, and Status</t>
  </si>
  <si>
    <t>Undergraduate Additional Major Enrollment by Additional Major College</t>
  </si>
  <si>
    <t>Tab</t>
  </si>
  <si>
    <t>Headcount Enrollment by College, Level, and Status</t>
  </si>
  <si>
    <t>Table of Contents</t>
  </si>
  <si>
    <t>Headcount Summaries by College, Status, Sex, Citizenship, Race, and Level</t>
  </si>
  <si>
    <t>FTE Enrollment by College, Level, and Class</t>
  </si>
  <si>
    <t>Headcount Enrollment by Location of Study, Home College, Level, and Status</t>
  </si>
  <si>
    <t>Headcount Enrollment by College, Level, and Class</t>
  </si>
  <si>
    <t>Headcount Enrollment by Location of Study, Home College, Level, and Class</t>
  </si>
  <si>
    <t>FTE Enrollment by Location of Study, Home College, Level, and Class</t>
  </si>
  <si>
    <t>Headcount Enrollment by College, Citizenship, Residency, Level, and Sex</t>
  </si>
  <si>
    <t>Headcount Enrollment by Continent, Country of Citizenship, and Level</t>
  </si>
  <si>
    <t>Graduate International Students By Continent and Country of Citizenship</t>
  </si>
  <si>
    <t>Headcount Enrollment by College, Level, Status, and Sex</t>
  </si>
  <si>
    <t>Undergraduate Additional Major Enrollment by College, Citizenship, Race, and Sex</t>
  </si>
  <si>
    <t>Graduate U.S. Citizens and Permanent Residents By Region and State of Residence</t>
  </si>
  <si>
    <t>Undergraduate International Students By Continent and Country of Citizenship</t>
  </si>
  <si>
    <t>Undergraduate U.S. Citizens and Permanent Residents By Region and State of Residence</t>
  </si>
  <si>
    <t>Cameroon</t>
  </si>
  <si>
    <t>Lesotho</t>
  </si>
  <si>
    <t>Swaziland</t>
  </si>
  <si>
    <t>Togo</t>
  </si>
  <si>
    <t>Zambia</t>
  </si>
  <si>
    <t>United Arab Emirates</t>
  </si>
  <si>
    <t>Norway</t>
  </si>
  <si>
    <t>Reunion</t>
  </si>
  <si>
    <t>Cuba</t>
  </si>
  <si>
    <t>Panama</t>
  </si>
  <si>
    <t>Spain and Canary Islands</t>
  </si>
  <si>
    <t>N</t>
  </si>
  <si>
    <t>%</t>
  </si>
  <si>
    <t>Female Enrollment</t>
  </si>
  <si>
    <t>Minority Enrollment</t>
  </si>
  <si>
    <t>Headcount Enrollment Fall Semester 2017</t>
  </si>
  <si>
    <t xml:space="preserve">Headcount Enrollment Fall Semester 2017 </t>
  </si>
  <si>
    <t>Headcount Summaries Fall Semester 2017</t>
  </si>
  <si>
    <t>FTE Enrollment Fall Semester 2017</t>
  </si>
  <si>
    <t>Headcount and FTE Enrollment Fall Semester 2017</t>
  </si>
  <si>
    <t xml:space="preserve">FTE Enrollment Fall Semester 2017           </t>
  </si>
  <si>
    <t>Undergraduate Headcount of Students with Additional Majors Fall Semester 2017</t>
  </si>
  <si>
    <t>First-time, First-year Students</t>
  </si>
  <si>
    <t>Pittsburgh</t>
  </si>
  <si>
    <t xml:space="preserve">Undergraduate Enrollment, U.S. Citizens and Permanent Residents by State of Residence </t>
  </si>
  <si>
    <t>Undergraduate Enrollment, International Students by Country of Citizenship</t>
  </si>
  <si>
    <t>Graduate Enrollment, U.S. Citizens and Permanent Residents by State of Residence</t>
  </si>
  <si>
    <t>Graduate Enrollment, International Students by Country of Citizenship</t>
  </si>
  <si>
    <t>Undergraduate Additional Major by Additional Major Department Fall Semester 2017</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</si>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</sst>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
    <numFmt numFmtId="166" formatCode="_(* #,##0_);_(* \(#,##0\);_(* &quot;-&quot;??_);_(@_)"/>
  </numFmts>
  <fonts count="8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Calibri"/>
      <family val="2"/>
    </font>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Calibri"/>
      <family val="2"/>
      <scheme val="minor"/>
    </font>
    <font>
      <b/>
      <sz val="10"/>
      <color indexed="8"/>
      <name val="Calibri"/>
      <family val="2"/>
      <scheme val="minor"/>
    </font>
    <font>
      <b/>
      <sz val="10"/>
      <name val="Calibri"/>
      <family val="2"/>
      <scheme val="minor"/>
    </font>
    <font>
      <sz val="10"/>
      <name val="Calibri"/>
      <family val="2"/>
      <scheme val="minor"/>
    </font>
    <font>
      <sz val="10"/>
      <name val="Geneva"/>
      <family val="2"/>
    </font>
    <font>
      <sz val="10"/>
      <name val="Geneva"/>
      <family val="2"/>
    </font>
    <font>
      <sz val="10"/>
      <color theme="1"/>
      <name val="Calibri"/>
      <family val="2"/>
      <scheme val="minor"/>
    </font>
    <font>
      <b/>
      <sz val="10"/>
      <color theme="1"/>
      <name val="Calibri"/>
      <family val="2"/>
      <scheme val="minor"/>
    </font>
    <font>
      <sz val="10"/>
      <color theme="1"/>
      <name val="Arial"/>
      <family val="2"/>
    </font>
    <font>
      <b/>
      <sz val="10"/>
      <color theme="1"/>
      <name val="Arial"/>
      <family val="2"/>
    </font>
    <font>
      <sz val="10"/>
      <color rgb="FF990000"/>
      <name val="Calibri"/>
      <family val="2"/>
      <scheme val="min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1"/>
      <color indexed="8"/>
      <name val="Calibri"/>
      <family val="2"/>
    </font>
    <font>
      <sz val="10"/>
      <name val="Arial"/>
      <family val="2"/>
    </font>
    <font>
      <sz val="10"/>
      <color rgb="FF000000"/>
      <name val="Calibri"/>
      <family val="2"/>
      <scheme val="minor"/>
    </font>
    <font>
      <sz val="10"/>
      <color rgb="FF000000"/>
      <name val="Arial"/>
      <family val="2"/>
    </font>
    <font>
      <b/>
      <sz val="9"/>
      <name val="Calibri"/>
      <family val="2"/>
      <scheme val="minor"/>
    </font>
    <font>
      <sz val="9"/>
      <color indexed="8"/>
      <name val="Calibri"/>
      <family val="2"/>
      <scheme val="minor"/>
    </font>
    <font>
      <b/>
      <sz val="9"/>
      <color indexed="8"/>
      <name val="Calibri"/>
      <family val="2"/>
      <scheme val="minor"/>
    </font>
    <font>
      <sz val="8"/>
      <color indexed="8"/>
      <name val="Calibri"/>
      <family val="2"/>
      <scheme val="minor"/>
    </font>
    <font>
      <b/>
      <sz val="8"/>
      <color indexed="8"/>
      <name val="Calibri"/>
      <family val="2"/>
      <scheme val="minor"/>
    </font>
    <font>
      <b/>
      <sz val="10"/>
      <color theme="0"/>
      <name val="Calibri"/>
      <family val="2"/>
      <scheme val="minor"/>
    </font>
    <font>
      <u/>
      <sz val="11"/>
      <color rgb="FF0000FF"/>
      <name val="Calibri"/>
      <family val="2"/>
      <scheme val="minor"/>
    </font>
    <font>
      <u/>
      <sz val="11"/>
      <color rgb="FF800080"/>
      <name val="Calibri"/>
      <family val="2"/>
      <scheme val="minor"/>
    </font>
    <font>
      <b/>
      <sz val="9"/>
      <color theme="8" tint="-0.249977111117893"/>
      <name val="Calibri"/>
      <family val="2"/>
      <scheme val="minor"/>
    </font>
    <font>
      <sz val="8"/>
      <name val="Calibri"/>
      <family val="2"/>
      <scheme val="minor"/>
    </font>
    <font>
      <b/>
      <sz val="11"/>
      <color indexed="8"/>
      <name val="Calibri"/>
      <family val="2"/>
    </font>
    <font>
      <u/>
      <sz val="10"/>
      <color rgb="FF0000FF"/>
      <name val="Calibri"/>
      <family val="2"/>
      <scheme val="minor"/>
    </font>
    <font>
      <b/>
      <sz val="8"/>
      <name val="Calibri"/>
      <family val="2"/>
      <scheme val="minor"/>
    </font>
    <font>
      <b/>
      <sz val="9"/>
      <color rgb="FF2F70BF"/>
      <name val="Calibri"/>
      <family val="2"/>
      <scheme val="min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
      <sz val="10"/>
      <color indexed="8"/>
      <name val="Calibri"/>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6" tint="0.39997558519241921"/>
        <bgColor indexed="64"/>
      </patternFill>
    </fill>
    <fill>
      <patternFill patternType="solid">
        <fgColor theme="6"/>
        <bgColor indexed="64"/>
      </patternFill>
    </fill>
    <fill>
      <patternFill patternType="solid">
        <fgColor rgb="FFADC876"/>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371">
    <xf numFmtId="0" fontId="0" fillId="0" borderId="0"/>
    <xf numFmtId="0" fontId="14" fillId="0" borderId="0" applyNumberFormat="0" applyFill="0" applyBorder="0" applyAlignment="0" applyProtection="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26" fillId="0" borderId="0" applyNumberFormat="0" applyFill="0" applyBorder="0" applyAlignment="0" applyProtection="0"/>
    <xf numFmtId="0" fontId="13" fillId="8" borderId="8" applyNumberFormat="0" applyFont="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9" fillId="32" borderId="0" applyNumberFormat="0" applyBorder="0" applyAlignment="0" applyProtection="0"/>
    <xf numFmtId="0" fontId="34" fillId="0" borderId="0"/>
    <xf numFmtId="9" fontId="35" fillId="0" borderId="0" applyFont="0" applyFill="0" applyBorder="0" applyAlignment="0" applyProtection="0"/>
    <xf numFmtId="43" fontId="12" fillId="0" borderId="0" applyFont="0" applyFill="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35" fillId="0" borderId="0"/>
    <xf numFmtId="0" fontId="35" fillId="0" borderId="0"/>
    <xf numFmtId="0" fontId="12" fillId="0" borderId="0"/>
    <xf numFmtId="0" fontId="12" fillId="8" borderId="8" applyNumberFormat="0" applyFont="0" applyAlignment="0" applyProtection="0"/>
    <xf numFmtId="0" fontId="12" fillId="8" borderId="8" applyNumberFormat="0" applyFont="0" applyAlignment="0" applyProtection="0"/>
    <xf numFmtId="0" fontId="12" fillId="8" borderId="8" applyNumberFormat="0" applyFont="0" applyAlignment="0" applyProtection="0"/>
    <xf numFmtId="0" fontId="12" fillId="8" borderId="8" applyNumberFormat="0" applyFont="0" applyAlignment="0" applyProtection="0"/>
    <xf numFmtId="0" fontId="12" fillId="8" borderId="8" applyNumberFormat="0" applyFont="0" applyAlignment="0" applyProtection="0"/>
    <xf numFmtId="0" fontId="12" fillId="8" borderId="8" applyNumberFormat="0" applyFont="0" applyAlignment="0" applyProtection="0"/>
    <xf numFmtId="0" fontId="12" fillId="8" borderId="8" applyNumberFormat="0" applyFont="0" applyAlignment="0" applyProtection="0"/>
    <xf numFmtId="0" fontId="12" fillId="8" borderId="8" applyNumberFormat="0" applyFont="0" applyAlignment="0" applyProtection="0"/>
    <xf numFmtId="0" fontId="12" fillId="8" borderId="8" applyNumberFormat="0" applyFont="0" applyAlignment="0" applyProtection="0"/>
    <xf numFmtId="0" fontId="12" fillId="8" borderId="8" applyNumberFormat="0" applyFont="0" applyAlignment="0" applyProtection="0"/>
    <xf numFmtId="0" fontId="12" fillId="8" borderId="8" applyNumberFormat="0" applyFont="0" applyAlignment="0" applyProtection="0"/>
    <xf numFmtId="0" fontId="12" fillId="8" borderId="8" applyNumberFormat="0" applyFont="0" applyAlignment="0" applyProtection="0"/>
    <xf numFmtId="0" fontId="12" fillId="8" borderId="8" applyNumberFormat="0" applyFont="0" applyAlignment="0" applyProtection="0"/>
    <xf numFmtId="9" fontId="35" fillId="0" borderId="0" applyFont="0" applyFill="0" applyBorder="0" applyAlignment="0" applyProtection="0"/>
    <xf numFmtId="9" fontId="35" fillId="0" borderId="0" applyFont="0" applyFill="0" applyBorder="0" applyAlignment="0" applyProtection="0"/>
    <xf numFmtId="0" fontId="11" fillId="0" borderId="0"/>
    <xf numFmtId="3" fontId="31" fillId="38" borderId="0" applyNumberFormat="0">
      <alignment horizontal="right"/>
    </xf>
    <xf numFmtId="3" fontId="31" fillId="33" borderId="0">
      <alignment horizontal="right"/>
    </xf>
    <xf numFmtId="0" fontId="10" fillId="0" borderId="0"/>
    <xf numFmtId="0" fontId="41" fillId="0" borderId="1" applyNumberFormat="0" applyFill="0" applyAlignment="0" applyProtection="0"/>
    <xf numFmtId="0" fontId="42" fillId="0" borderId="2" applyNumberFormat="0" applyFill="0" applyAlignment="0" applyProtection="0"/>
    <xf numFmtId="0" fontId="43" fillId="0" borderId="3" applyNumberFormat="0" applyFill="0" applyAlignment="0" applyProtection="0"/>
    <xf numFmtId="0" fontId="43" fillId="0" borderId="0" applyNumberFormat="0" applyFill="0" applyBorder="0" applyAlignment="0" applyProtection="0"/>
    <xf numFmtId="0" fontId="44" fillId="2" borderId="0" applyNumberFormat="0" applyBorder="0" applyAlignment="0" applyProtection="0"/>
    <xf numFmtId="0" fontId="45" fillId="3" borderId="0" applyNumberFormat="0" applyBorder="0" applyAlignment="0" applyProtection="0"/>
    <xf numFmtId="0" fontId="46" fillId="4" borderId="0" applyNumberFormat="0" applyBorder="0" applyAlignment="0" applyProtection="0"/>
    <xf numFmtId="0" fontId="47" fillId="5" borderId="4" applyNumberFormat="0" applyAlignment="0" applyProtection="0"/>
    <xf numFmtId="0" fontId="48" fillId="6" borderId="5" applyNumberFormat="0" applyAlignment="0" applyProtection="0"/>
    <xf numFmtId="0" fontId="49" fillId="6" borderId="4" applyNumberFormat="0" applyAlignment="0" applyProtection="0"/>
    <xf numFmtId="0" fontId="50" fillId="0" borderId="6" applyNumberFormat="0" applyFill="0" applyAlignment="0" applyProtection="0"/>
    <xf numFmtId="0" fontId="51" fillId="7" borderId="7" applyNumberFormat="0" applyAlignment="0" applyProtection="0"/>
    <xf numFmtId="0" fontId="52" fillId="0" borderId="0" applyNumberFormat="0" applyFill="0" applyBorder="0" applyAlignment="0" applyProtection="0"/>
    <xf numFmtId="0" fontId="10" fillId="8" borderId="8" applyNumberFormat="0" applyFont="0" applyAlignment="0" applyProtection="0"/>
    <xf numFmtId="0" fontId="53" fillId="0" borderId="0" applyNumberFormat="0" applyFill="0" applyBorder="0" applyAlignment="0" applyProtection="0"/>
    <xf numFmtId="0" fontId="54" fillId="0" borderId="9" applyNumberFormat="0" applyFill="0" applyAlignment="0" applyProtection="0"/>
    <xf numFmtId="0" fontId="55"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55" fillId="12" borderId="0" applyNumberFormat="0" applyBorder="0" applyAlignment="0" applyProtection="0"/>
    <xf numFmtId="0" fontId="55"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55" fillId="20" borderId="0" applyNumberFormat="0" applyBorder="0" applyAlignment="0" applyProtection="0"/>
    <xf numFmtId="0" fontId="55"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5" fillId="32" borderId="0" applyNumberFormat="0" applyBorder="0" applyAlignment="0" applyProtection="0"/>
    <xf numFmtId="43" fontId="56" fillId="0" borderId="0" applyFont="0" applyFill="0" applyBorder="0" applyAlignment="0" applyProtection="0"/>
    <xf numFmtId="0" fontId="9" fillId="0" borderId="0"/>
    <xf numFmtId="0" fontId="9" fillId="8" borderId="8"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57" fillId="0" borderId="0"/>
    <xf numFmtId="9" fontId="11" fillId="0" borderId="0" applyFont="0" applyFill="0" applyBorder="0" applyAlignment="0" applyProtection="0"/>
    <xf numFmtId="0" fontId="8" fillId="0" borderId="0"/>
    <xf numFmtId="0" fontId="8" fillId="8" borderId="8"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7" fillId="0" borderId="0"/>
    <xf numFmtId="0" fontId="7" fillId="8" borderId="8"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0" borderId="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56" fillId="0" borderId="0" applyFont="0" applyFill="0" applyBorder="0" applyAlignment="0" applyProtection="0"/>
    <xf numFmtId="0" fontId="56" fillId="0" borderId="0"/>
    <xf numFmtId="0" fontId="1" fillId="0" borderId="0"/>
  </cellStyleXfs>
  <cellXfs count="379">
    <xf numFmtId="0" fontId="0" fillId="0" borderId="0" xfId="0"/>
    <xf numFmtId="0" fontId="30" fillId="33" borderId="0" xfId="0" applyNumberFormat="1" applyFont="1" applyFill="1" applyBorder="1" applyAlignment="1" applyProtection="1"/>
    <xf numFmtId="0" fontId="31" fillId="33" borderId="0" xfId="0" applyNumberFormat="1" applyFont="1" applyFill="1" applyBorder="1" applyAlignment="1" applyProtection="1"/>
    <xf numFmtId="3" fontId="31" fillId="34" borderId="0" xfId="0" applyNumberFormat="1" applyFont="1" applyFill="1" applyBorder="1" applyAlignment="1" applyProtection="1">
      <alignment horizontal="right" vertical="top"/>
    </xf>
    <xf numFmtId="0" fontId="30" fillId="33" borderId="0" xfId="0" applyNumberFormat="1" applyFont="1" applyFill="1" applyBorder="1" applyAlignment="1" applyProtection="1">
      <alignment horizontal="left" vertical="top"/>
    </xf>
    <xf numFmtId="3" fontId="31" fillId="33" borderId="0" xfId="0" applyNumberFormat="1" applyFont="1" applyFill="1" applyBorder="1" applyAlignment="1" applyProtection="1">
      <alignment horizontal="right" vertical="top"/>
    </xf>
    <xf numFmtId="0" fontId="31" fillId="33" borderId="0" xfId="0" applyNumberFormat="1" applyFont="1" applyFill="1" applyBorder="1" applyAlignment="1" applyProtection="1">
      <alignment vertical="top"/>
    </xf>
    <xf numFmtId="0" fontId="31" fillId="33" borderId="0" xfId="0" applyNumberFormat="1" applyFont="1" applyFill="1" applyBorder="1" applyAlignment="1" applyProtection="1">
      <alignment horizontal="right" wrapText="1"/>
    </xf>
    <xf numFmtId="0" fontId="30" fillId="33" borderId="0" xfId="0" applyNumberFormat="1" applyFont="1" applyFill="1" applyBorder="1" applyAlignment="1" applyProtection="1">
      <alignment horizontal="left" vertical="center"/>
    </xf>
    <xf numFmtId="3" fontId="30" fillId="33" borderId="0" xfId="0" applyNumberFormat="1" applyFont="1" applyFill="1" applyBorder="1" applyAlignment="1" applyProtection="1">
      <alignment horizontal="right" vertical="center"/>
    </xf>
    <xf numFmtId="3" fontId="31" fillId="33" borderId="0" xfId="0" applyNumberFormat="1" applyFont="1" applyFill="1" applyBorder="1" applyAlignment="1" applyProtection="1">
      <alignment horizontal="right" vertical="center"/>
    </xf>
    <xf numFmtId="3" fontId="31" fillId="34" borderId="0" xfId="0" applyNumberFormat="1" applyFont="1" applyFill="1" applyBorder="1" applyAlignment="1" applyProtection="1">
      <alignment horizontal="right" vertical="center"/>
    </xf>
    <xf numFmtId="0" fontId="30" fillId="33" borderId="0" xfId="0" applyNumberFormat="1" applyFont="1" applyFill="1" applyBorder="1" applyAlignment="1" applyProtection="1">
      <alignment wrapText="1"/>
    </xf>
    <xf numFmtId="3" fontId="30" fillId="33" borderId="0" xfId="0" applyNumberFormat="1" applyFont="1" applyFill="1" applyBorder="1" applyAlignment="1" applyProtection="1">
      <alignment horizontal="right" vertical="top"/>
    </xf>
    <xf numFmtId="3" fontId="30" fillId="33" borderId="0" xfId="0" applyNumberFormat="1" applyFont="1" applyFill="1" applyBorder="1" applyAlignment="1" applyProtection="1"/>
    <xf numFmtId="0" fontId="31" fillId="33" borderId="0" xfId="0" applyNumberFormat="1" applyFont="1" applyFill="1" applyBorder="1" applyAlignment="1" applyProtection="1">
      <alignment vertical="center"/>
    </xf>
    <xf numFmtId="0" fontId="32" fillId="33" borderId="0" xfId="0" applyNumberFormat="1" applyFont="1" applyFill="1" applyBorder="1" applyAlignment="1" applyProtection="1">
      <alignment horizontal="left" vertical="center"/>
    </xf>
    <xf numFmtId="0" fontId="36" fillId="0" borderId="0" xfId="207" applyFont="1"/>
    <xf numFmtId="0" fontId="37" fillId="0" borderId="0" xfId="207" applyFont="1"/>
    <xf numFmtId="0" fontId="36" fillId="0" borderId="0" xfId="207" applyFont="1" applyBorder="1"/>
    <xf numFmtId="0" fontId="37" fillId="0" borderId="0" xfId="207" applyFont="1" applyAlignment="1">
      <alignment horizontal="right"/>
    </xf>
    <xf numFmtId="0" fontId="37" fillId="0" borderId="0" xfId="207" applyFont="1" applyBorder="1"/>
    <xf numFmtId="3" fontId="37" fillId="35" borderId="0" xfId="207" applyNumberFormat="1" applyFont="1" applyFill="1" applyBorder="1" applyAlignment="1">
      <alignment vertical="top"/>
    </xf>
    <xf numFmtId="3" fontId="37" fillId="37" borderId="0" xfId="207" applyNumberFormat="1" applyFont="1" applyFill="1" applyBorder="1" applyAlignment="1">
      <alignment vertical="top"/>
    </xf>
    <xf numFmtId="3" fontId="37" fillId="34" borderId="0" xfId="207" applyNumberFormat="1" applyFont="1" applyFill="1" applyBorder="1" applyAlignment="1">
      <alignment vertical="top"/>
    </xf>
    <xf numFmtId="0" fontId="36" fillId="0" borderId="10" xfId="207" applyFont="1" applyBorder="1"/>
    <xf numFmtId="0" fontId="36" fillId="0" borderId="0" xfId="207" applyFont="1" applyFill="1" applyBorder="1"/>
    <xf numFmtId="0" fontId="37" fillId="0" borderId="0" xfId="207" applyFont="1" applyBorder="1" applyAlignment="1">
      <alignment horizontal="right"/>
    </xf>
    <xf numFmtId="0" fontId="38" fillId="0" borderId="0" xfId="207" applyFont="1"/>
    <xf numFmtId="0" fontId="39" fillId="0" borderId="0" xfId="207" applyFont="1"/>
    <xf numFmtId="0" fontId="37" fillId="0" borderId="0" xfId="207" applyFont="1" applyFill="1" applyBorder="1"/>
    <xf numFmtId="0" fontId="32" fillId="33" borderId="0" xfId="0" applyNumberFormat="1" applyFont="1" applyFill="1" applyBorder="1" applyAlignment="1" applyProtection="1"/>
    <xf numFmtId="0" fontId="30" fillId="33" borderId="0" xfId="0" applyNumberFormat="1" applyFont="1" applyFill="1" applyBorder="1" applyAlignment="1" applyProtection="1">
      <alignment vertical="center"/>
    </xf>
    <xf numFmtId="3" fontId="37" fillId="34" borderId="0" xfId="207" applyNumberFormat="1" applyFont="1" applyFill="1" applyAlignment="1">
      <alignment horizontal="right" vertical="center"/>
    </xf>
    <xf numFmtId="3" fontId="37" fillId="34" borderId="0" xfId="207" applyNumberFormat="1" applyFont="1" applyFill="1" applyBorder="1" applyAlignment="1">
      <alignment horizontal="right" vertical="center"/>
    </xf>
    <xf numFmtId="3" fontId="37" fillId="34" borderId="0" xfId="207" applyNumberFormat="1" applyFont="1" applyFill="1" applyBorder="1" applyAlignment="1">
      <alignment horizontal="right"/>
    </xf>
    <xf numFmtId="3" fontId="37" fillId="37" borderId="0" xfId="207" applyNumberFormat="1" applyFont="1" applyFill="1" applyBorder="1" applyAlignment="1">
      <alignment horizontal="right" vertical="center"/>
    </xf>
    <xf numFmtId="3" fontId="37" fillId="37" borderId="0" xfId="207" applyNumberFormat="1" applyFont="1" applyFill="1" applyAlignment="1">
      <alignment horizontal="right" vertical="center"/>
    </xf>
    <xf numFmtId="3" fontId="37" fillId="35" borderId="0" xfId="207" applyNumberFormat="1" applyFont="1" applyFill="1" applyAlignment="1">
      <alignment horizontal="right" vertical="center"/>
    </xf>
    <xf numFmtId="3" fontId="30" fillId="38" borderId="0" xfId="0" applyNumberFormat="1" applyFont="1" applyFill="1" applyBorder="1" applyAlignment="1" applyProtection="1">
      <alignment horizontal="right" vertical="center"/>
    </xf>
    <xf numFmtId="3" fontId="31" fillId="38" borderId="0" xfId="0" applyNumberFormat="1" applyFont="1" applyFill="1" applyBorder="1" applyAlignment="1" applyProtection="1">
      <alignment horizontal="right" vertical="center"/>
    </xf>
    <xf numFmtId="3" fontId="37" fillId="38" borderId="0" xfId="207" applyNumberFormat="1" applyFont="1" applyFill="1" applyAlignment="1">
      <alignment horizontal="right" vertical="center"/>
    </xf>
    <xf numFmtId="3" fontId="36" fillId="38" borderId="0" xfId="207" applyNumberFormat="1" applyFont="1" applyFill="1" applyAlignment="1">
      <alignment horizontal="right"/>
    </xf>
    <xf numFmtId="3" fontId="36" fillId="38" borderId="0" xfId="207" applyNumberFormat="1" applyFont="1" applyFill="1" applyBorder="1" applyAlignment="1">
      <alignment horizontal="right" vertical="center"/>
    </xf>
    <xf numFmtId="3" fontId="36" fillId="38" borderId="0" xfId="207" applyNumberFormat="1" applyFont="1" applyFill="1" applyAlignment="1">
      <alignment horizontal="right" vertical="center"/>
    </xf>
    <xf numFmtId="3" fontId="37" fillId="38" borderId="0" xfId="207" applyNumberFormat="1" applyFont="1" applyFill="1" applyBorder="1" applyAlignment="1">
      <alignment horizontal="right" vertical="center"/>
    </xf>
    <xf numFmtId="3" fontId="37" fillId="38" borderId="0" xfId="207" applyNumberFormat="1" applyFont="1" applyFill="1" applyAlignment="1">
      <alignment horizontal="right"/>
    </xf>
    <xf numFmtId="3" fontId="37" fillId="38" borderId="0" xfId="207" applyNumberFormat="1" applyFont="1" applyFill="1" applyBorder="1" applyAlignment="1">
      <alignment vertical="top"/>
    </xf>
    <xf numFmtId="3" fontId="36" fillId="38" borderId="0" xfId="207" applyNumberFormat="1" applyFont="1" applyFill="1" applyBorder="1" applyAlignment="1">
      <alignment vertical="top"/>
    </xf>
    <xf numFmtId="0" fontId="31" fillId="38" borderId="0" xfId="0" applyNumberFormat="1" applyFont="1" applyFill="1" applyBorder="1" applyAlignment="1" applyProtection="1">
      <alignment horizontal="right" wrapText="1"/>
    </xf>
    <xf numFmtId="3" fontId="30" fillId="38" borderId="0" xfId="0" applyNumberFormat="1" applyFont="1" applyFill="1" applyBorder="1" applyAlignment="1" applyProtection="1">
      <alignment horizontal="right" vertical="top"/>
    </xf>
    <xf numFmtId="3" fontId="31" fillId="38" borderId="0" xfId="0" applyNumberFormat="1" applyFont="1" applyFill="1" applyBorder="1" applyAlignment="1" applyProtection="1">
      <alignment horizontal="right" vertical="top"/>
    </xf>
    <xf numFmtId="0" fontId="30" fillId="33" borderId="0" xfId="0" applyNumberFormat="1" applyFont="1" applyFill="1" applyBorder="1" applyAlignment="1" applyProtection="1">
      <alignment horizontal="center" wrapText="1"/>
    </xf>
    <xf numFmtId="0" fontId="31" fillId="33" borderId="0" xfId="0" applyNumberFormat="1" applyFont="1" applyFill="1" applyBorder="1" applyAlignment="1" applyProtection="1">
      <alignment horizontal="left" vertical="center"/>
    </xf>
    <xf numFmtId="3" fontId="37" fillId="39" borderId="0" xfId="207" applyNumberFormat="1" applyFont="1" applyFill="1" applyAlignment="1">
      <alignment horizontal="right" vertical="center"/>
    </xf>
    <xf numFmtId="3" fontId="36" fillId="39" borderId="0" xfId="207" applyNumberFormat="1" applyFont="1" applyFill="1" applyAlignment="1">
      <alignment horizontal="right"/>
    </xf>
    <xf numFmtId="3" fontId="36" fillId="39" borderId="0" xfId="207" applyNumberFormat="1" applyFont="1" applyFill="1" applyBorder="1" applyAlignment="1">
      <alignment horizontal="right" vertical="center"/>
    </xf>
    <xf numFmtId="3" fontId="36" fillId="39" borderId="0" xfId="207" applyNumberFormat="1" applyFont="1" applyFill="1" applyAlignment="1">
      <alignment horizontal="right" vertical="center"/>
    </xf>
    <xf numFmtId="3" fontId="37" fillId="39" borderId="0" xfId="207" applyNumberFormat="1" applyFont="1" applyFill="1" applyBorder="1" applyAlignment="1">
      <alignment horizontal="right" vertical="center"/>
    </xf>
    <xf numFmtId="3" fontId="37" fillId="39" borderId="0" xfId="207" applyNumberFormat="1" applyFont="1" applyFill="1" applyBorder="1" applyAlignment="1">
      <alignment vertical="top"/>
    </xf>
    <xf numFmtId="3" fontId="36" fillId="39" borderId="0" xfId="207" applyNumberFormat="1" applyFont="1" applyFill="1" applyBorder="1" applyAlignment="1">
      <alignment vertical="top"/>
    </xf>
    <xf numFmtId="164" fontId="37" fillId="39" borderId="0" xfId="207" applyNumberFormat="1" applyFont="1" applyFill="1" applyBorder="1" applyAlignment="1">
      <alignment horizontal="right" vertical="top"/>
    </xf>
    <xf numFmtId="164" fontId="36" fillId="39" borderId="0" xfId="207" applyNumberFormat="1" applyFont="1" applyFill="1" applyBorder="1" applyAlignment="1">
      <alignment horizontal="right" vertical="top"/>
    </xf>
    <xf numFmtId="3" fontId="31" fillId="39" borderId="0" xfId="0" applyNumberFormat="1" applyFont="1" applyFill="1" applyBorder="1" applyAlignment="1" applyProtection="1">
      <alignment horizontal="right" vertical="center"/>
    </xf>
    <xf numFmtId="0" fontId="31" fillId="39" borderId="0" xfId="0" applyNumberFormat="1" applyFont="1" applyFill="1" applyBorder="1" applyAlignment="1" applyProtection="1">
      <alignment horizontal="left" vertical="center"/>
    </xf>
    <xf numFmtId="0" fontId="30" fillId="39" borderId="0" xfId="0" applyNumberFormat="1" applyFont="1" applyFill="1" applyBorder="1" applyAlignment="1" applyProtection="1"/>
    <xf numFmtId="0" fontId="31" fillId="39" borderId="0" xfId="0" applyNumberFormat="1" applyFont="1" applyFill="1" applyBorder="1" applyAlignment="1" applyProtection="1"/>
    <xf numFmtId="0" fontId="31" fillId="33" borderId="0" xfId="0" applyNumberFormat="1" applyFont="1" applyFill="1" applyBorder="1" applyAlignment="1" applyProtection="1">
      <alignment horizontal="left" vertical="top"/>
    </xf>
    <xf numFmtId="0" fontId="30" fillId="39" borderId="0" xfId="0" applyNumberFormat="1" applyFont="1" applyFill="1" applyBorder="1" applyAlignment="1" applyProtection="1">
      <alignment vertical="center"/>
    </xf>
    <xf numFmtId="0" fontId="30" fillId="38" borderId="0" xfId="0" applyNumberFormat="1" applyFont="1" applyFill="1" applyBorder="1" applyAlignment="1" applyProtection="1">
      <alignment vertical="center"/>
    </xf>
    <xf numFmtId="3" fontId="30" fillId="39" borderId="0" xfId="0" applyNumberFormat="1" applyFont="1" applyFill="1" applyBorder="1" applyAlignment="1" applyProtection="1">
      <alignment horizontal="right" vertical="center"/>
    </xf>
    <xf numFmtId="0" fontId="32" fillId="33" borderId="0" xfId="0" applyNumberFormat="1" applyFont="1" applyFill="1" applyBorder="1" applyAlignment="1" applyProtection="1">
      <alignment vertical="center"/>
    </xf>
    <xf numFmtId="0" fontId="30" fillId="33" borderId="0" xfId="0" applyNumberFormat="1" applyFont="1" applyFill="1" applyBorder="1" applyAlignment="1" applyProtection="1">
      <alignment vertical="center" wrapText="1"/>
    </xf>
    <xf numFmtId="0" fontId="31" fillId="35" borderId="0" xfId="0" applyNumberFormat="1" applyFont="1" applyFill="1" applyBorder="1" applyAlignment="1" applyProtection="1">
      <alignment horizontal="left" vertical="center"/>
    </xf>
    <xf numFmtId="0" fontId="31" fillId="36" borderId="0" xfId="0" applyNumberFormat="1" applyFont="1" applyFill="1" applyBorder="1" applyAlignment="1" applyProtection="1">
      <alignment horizontal="right" vertical="center"/>
    </xf>
    <xf numFmtId="0" fontId="31" fillId="35" borderId="0" xfId="0" applyNumberFormat="1" applyFont="1" applyFill="1" applyBorder="1" applyAlignment="1" applyProtection="1">
      <alignment vertical="center"/>
    </xf>
    <xf numFmtId="0" fontId="32" fillId="33" borderId="0" xfId="0" applyNumberFormat="1" applyFont="1" applyFill="1" applyBorder="1" applyAlignment="1" applyProtection="1">
      <alignment horizontal="left" vertical="center" wrapText="1"/>
    </xf>
    <xf numFmtId="0" fontId="31" fillId="38" borderId="0" xfId="0" applyNumberFormat="1" applyFont="1" applyFill="1" applyBorder="1" applyAlignment="1" applyProtection="1">
      <alignment vertical="center"/>
    </xf>
    <xf numFmtId="0" fontId="31" fillId="35" borderId="0" xfId="0" applyNumberFormat="1" applyFont="1" applyFill="1" applyBorder="1" applyAlignment="1" applyProtection="1">
      <alignment horizontal="center" vertical="center"/>
    </xf>
    <xf numFmtId="0" fontId="31" fillId="35" borderId="0" xfId="0" applyNumberFormat="1" applyFont="1" applyFill="1" applyBorder="1" applyAlignment="1" applyProtection="1">
      <alignment horizontal="center" vertical="center"/>
    </xf>
    <xf numFmtId="0" fontId="31" fillId="35" borderId="0" xfId="0" applyNumberFormat="1" applyFont="1" applyFill="1" applyBorder="1" applyAlignment="1" applyProtection="1">
      <alignment horizontal="center"/>
    </xf>
    <xf numFmtId="0" fontId="32" fillId="35" borderId="0" xfId="0" applyNumberFormat="1" applyFont="1" applyFill="1" applyBorder="1" applyAlignment="1" applyProtection="1">
      <alignment horizontal="center"/>
    </xf>
    <xf numFmtId="0" fontId="31" fillId="33" borderId="0" xfId="0" applyNumberFormat="1" applyFont="1" applyFill="1" applyBorder="1" applyAlignment="1" applyProtection="1">
      <alignment horizontal="left" vertical="center"/>
    </xf>
    <xf numFmtId="0" fontId="30" fillId="33" borderId="0" xfId="0" applyNumberFormat="1" applyFont="1" applyFill="1" applyBorder="1" applyAlignment="1" applyProtection="1">
      <alignment horizontal="center"/>
    </xf>
    <xf numFmtId="0" fontId="31" fillId="39" borderId="0" xfId="0" applyNumberFormat="1" applyFont="1" applyFill="1" applyBorder="1" applyAlignment="1" applyProtection="1">
      <alignment horizontal="left"/>
    </xf>
    <xf numFmtId="0" fontId="30" fillId="39" borderId="0" xfId="0" applyNumberFormat="1" applyFont="1" applyFill="1" applyBorder="1" applyAlignment="1" applyProtection="1">
      <alignment horizontal="left"/>
    </xf>
    <xf numFmtId="0" fontId="30" fillId="39" borderId="0" xfId="0" applyFont="1" applyFill="1" applyBorder="1" applyAlignment="1" applyProtection="1">
      <alignment horizontal="left"/>
    </xf>
    <xf numFmtId="0" fontId="31" fillId="39" borderId="0" xfId="0" applyFont="1" applyFill="1" applyBorder="1" applyAlignment="1" applyProtection="1">
      <alignment horizontal="left"/>
    </xf>
    <xf numFmtId="0" fontId="33" fillId="39" borderId="0" xfId="0" applyNumberFormat="1" applyFont="1" applyFill="1" applyBorder="1" applyAlignment="1" applyProtection="1">
      <alignment horizontal="left"/>
    </xf>
    <xf numFmtId="0" fontId="32" fillId="39" borderId="0" xfId="0" applyNumberFormat="1" applyFont="1" applyFill="1" applyBorder="1" applyAlignment="1" applyProtection="1">
      <alignment horizontal="left"/>
    </xf>
    <xf numFmtId="3" fontId="30" fillId="39" borderId="0" xfId="0" applyNumberFormat="1" applyFont="1" applyFill="1" applyBorder="1" applyAlignment="1" applyProtection="1">
      <alignment horizontal="right" indent="1"/>
    </xf>
    <xf numFmtId="3" fontId="30" fillId="38" borderId="0" xfId="0" applyNumberFormat="1" applyFont="1" applyFill="1" applyBorder="1" applyAlignment="1" applyProtection="1">
      <alignment horizontal="right" indent="1"/>
    </xf>
    <xf numFmtId="3" fontId="31" fillId="38" borderId="0" xfId="0" applyNumberFormat="1" applyFont="1" applyFill="1" applyBorder="1" applyAlignment="1" applyProtection="1">
      <alignment horizontal="right" indent="1"/>
    </xf>
    <xf numFmtId="3" fontId="31" fillId="35" borderId="0" xfId="0" applyNumberFormat="1" applyFont="1" applyFill="1" applyBorder="1" applyAlignment="1" applyProtection="1">
      <alignment horizontal="right" indent="1"/>
    </xf>
    <xf numFmtId="0" fontId="31" fillId="35" borderId="0" xfId="0" applyFont="1" applyFill="1" applyBorder="1" applyAlignment="1" applyProtection="1">
      <alignment horizontal="right" indent="1"/>
    </xf>
    <xf numFmtId="0" fontId="30" fillId="39" borderId="0" xfId="0" applyFont="1" applyFill="1" applyBorder="1" applyAlignment="1" applyProtection="1">
      <alignment horizontal="right" indent="1"/>
    </xf>
    <xf numFmtId="0" fontId="30" fillId="38" borderId="0" xfId="0" applyFont="1" applyFill="1" applyBorder="1" applyAlignment="1" applyProtection="1">
      <alignment horizontal="right" indent="1"/>
    </xf>
    <xf numFmtId="0" fontId="30" fillId="39" borderId="0" xfId="0" applyNumberFormat="1" applyFont="1" applyFill="1" applyBorder="1" applyAlignment="1" applyProtection="1">
      <alignment horizontal="right" indent="1"/>
    </xf>
    <xf numFmtId="0" fontId="30" fillId="38" borderId="0" xfId="0" applyNumberFormat="1" applyFont="1" applyFill="1" applyBorder="1" applyAlignment="1" applyProtection="1">
      <alignment horizontal="right" indent="1"/>
    </xf>
    <xf numFmtId="3" fontId="31" fillId="39" borderId="0" xfId="0" applyNumberFormat="1" applyFont="1" applyFill="1" applyBorder="1" applyAlignment="1" applyProtection="1">
      <alignment horizontal="right" indent="1"/>
    </xf>
    <xf numFmtId="0" fontId="31" fillId="39" borderId="0" xfId="0" applyFont="1" applyFill="1" applyBorder="1" applyAlignment="1" applyProtection="1">
      <alignment horizontal="right" indent="1"/>
    </xf>
    <xf numFmtId="0" fontId="31" fillId="38" borderId="0" xfId="0" applyFont="1" applyFill="1" applyBorder="1" applyAlignment="1" applyProtection="1">
      <alignment horizontal="right" indent="1"/>
    </xf>
    <xf numFmtId="0" fontId="31" fillId="36" borderId="0" xfId="0" applyNumberFormat="1" applyFont="1" applyFill="1" applyBorder="1" applyAlignment="1" applyProtection="1">
      <alignment horizontal="center" vertical="center"/>
    </xf>
    <xf numFmtId="0" fontId="37" fillId="0" borderId="0" xfId="207" applyFont="1" applyFill="1" applyBorder="1" applyAlignment="1">
      <alignment horizontal="right"/>
    </xf>
    <xf numFmtId="0" fontId="36" fillId="39" borderId="0" xfId="207" applyFont="1" applyFill="1"/>
    <xf numFmtId="0" fontId="37" fillId="39" borderId="0" xfId="207" applyFont="1" applyFill="1"/>
    <xf numFmtId="3" fontId="37" fillId="34" borderId="0" xfId="207" applyNumberFormat="1" applyFont="1" applyFill="1" applyAlignment="1">
      <alignment horizontal="right" vertical="center" indent="1"/>
    </xf>
    <xf numFmtId="3" fontId="37" fillId="38" borderId="0" xfId="207" applyNumberFormat="1" applyFont="1" applyFill="1" applyAlignment="1">
      <alignment horizontal="right" vertical="center" indent="1"/>
    </xf>
    <xf numFmtId="3" fontId="37" fillId="39" borderId="0" xfId="207" applyNumberFormat="1" applyFont="1" applyFill="1" applyAlignment="1">
      <alignment horizontal="right" vertical="center" indent="1"/>
    </xf>
    <xf numFmtId="3" fontId="37" fillId="34" borderId="0" xfId="207" applyNumberFormat="1" applyFont="1" applyFill="1" applyAlignment="1">
      <alignment horizontal="right" indent="1"/>
    </xf>
    <xf numFmtId="3" fontId="36" fillId="38" borderId="0" xfId="207" applyNumberFormat="1" applyFont="1" applyFill="1" applyAlignment="1">
      <alignment horizontal="right" indent="1"/>
    </xf>
    <xf numFmtId="3" fontId="36" fillId="39" borderId="0" xfId="207" applyNumberFormat="1" applyFont="1" applyFill="1" applyAlignment="1">
      <alignment horizontal="right" indent="1"/>
    </xf>
    <xf numFmtId="3" fontId="37" fillId="34" borderId="0" xfId="207" applyNumberFormat="1" applyFont="1" applyFill="1" applyBorder="1" applyAlignment="1">
      <alignment horizontal="right" indent="1"/>
    </xf>
    <xf numFmtId="3" fontId="37" fillId="37" borderId="0" xfId="207" applyNumberFormat="1" applyFont="1" applyFill="1" applyBorder="1" applyAlignment="1">
      <alignment horizontal="right" vertical="center" indent="1"/>
    </xf>
    <xf numFmtId="3" fontId="36" fillId="38" borderId="0" xfId="207" applyNumberFormat="1" applyFont="1" applyFill="1" applyAlignment="1">
      <alignment horizontal="right" vertical="center" indent="1"/>
    </xf>
    <xf numFmtId="3" fontId="36" fillId="39" borderId="0" xfId="207" applyNumberFormat="1" applyFont="1" applyFill="1" applyAlignment="1">
      <alignment horizontal="right" vertical="center" indent="1"/>
    </xf>
    <xf numFmtId="3" fontId="37" fillId="38" borderId="0" xfId="207" applyNumberFormat="1" applyFont="1" applyFill="1" applyBorder="1" applyAlignment="1">
      <alignment horizontal="right" vertical="center" indent="1"/>
    </xf>
    <xf numFmtId="3" fontId="37" fillId="39" borderId="0" xfId="207" applyNumberFormat="1" applyFont="1" applyFill="1" applyBorder="1" applyAlignment="1">
      <alignment horizontal="right" vertical="center" indent="1"/>
    </xf>
    <xf numFmtId="3" fontId="37" fillId="37" borderId="0" xfId="207" applyNumberFormat="1" applyFont="1" applyFill="1" applyAlignment="1">
      <alignment horizontal="right" vertical="center" indent="1"/>
    </xf>
    <xf numFmtId="3" fontId="36" fillId="38" borderId="0" xfId="207" applyNumberFormat="1" applyFont="1" applyFill="1" applyBorder="1" applyAlignment="1">
      <alignment horizontal="right" vertical="top" indent="1"/>
    </xf>
    <xf numFmtId="3" fontId="36" fillId="39" borderId="0" xfId="207" applyNumberFormat="1" applyFont="1" applyFill="1" applyBorder="1" applyAlignment="1">
      <alignment horizontal="right" vertical="top" indent="1"/>
    </xf>
    <xf numFmtId="3" fontId="37" fillId="37" borderId="0" xfId="207" applyNumberFormat="1" applyFont="1" applyFill="1" applyBorder="1" applyAlignment="1">
      <alignment horizontal="right" vertical="top" indent="1"/>
    </xf>
    <xf numFmtId="3" fontId="37" fillId="38" borderId="0" xfId="207" applyNumberFormat="1" applyFont="1" applyFill="1" applyBorder="1" applyAlignment="1">
      <alignment horizontal="right" vertical="top" indent="1"/>
    </xf>
    <xf numFmtId="3" fontId="37" fillId="39" borderId="0" xfId="207" applyNumberFormat="1" applyFont="1" applyFill="1" applyBorder="1" applyAlignment="1">
      <alignment horizontal="right" vertical="top" indent="1"/>
    </xf>
    <xf numFmtId="3" fontId="37" fillId="34" borderId="0" xfId="207" applyNumberFormat="1" applyFont="1" applyFill="1" applyBorder="1" applyAlignment="1">
      <alignment horizontal="right" vertical="top" indent="1"/>
    </xf>
    <xf numFmtId="0" fontId="36" fillId="38" borderId="0" xfId="207" applyFont="1" applyFill="1" applyAlignment="1">
      <alignment horizontal="right" indent="1"/>
    </xf>
    <xf numFmtId="0" fontId="37" fillId="38" borderId="0" xfId="207" applyFont="1" applyFill="1" applyAlignment="1">
      <alignment horizontal="right" indent="1"/>
    </xf>
    <xf numFmtId="0" fontId="36" fillId="39" borderId="0" xfId="207" applyFont="1" applyFill="1" applyAlignment="1">
      <alignment horizontal="right" indent="1"/>
    </xf>
    <xf numFmtId="0" fontId="37" fillId="39" borderId="0" xfId="207" applyFont="1" applyFill="1" applyAlignment="1">
      <alignment horizontal="right" indent="1"/>
    </xf>
    <xf numFmtId="3" fontId="37" fillId="35" borderId="0" xfId="251" applyNumberFormat="1" applyFont="1" applyFill="1" applyAlignment="1">
      <alignment horizontal="right" indent="1"/>
    </xf>
    <xf numFmtId="164" fontId="36" fillId="39" borderId="0" xfId="207" applyNumberFormat="1" applyFont="1" applyFill="1" applyBorder="1" applyAlignment="1">
      <alignment horizontal="right" vertical="top" indent="1"/>
    </xf>
    <xf numFmtId="164" fontId="37" fillId="39" borderId="0" xfId="207" applyNumberFormat="1" applyFont="1" applyFill="1" applyBorder="1" applyAlignment="1">
      <alignment horizontal="right" vertical="top" indent="1"/>
    </xf>
    <xf numFmtId="0" fontId="37" fillId="39" borderId="0" xfId="207" applyFont="1" applyFill="1" applyBorder="1"/>
    <xf numFmtId="0" fontId="36" fillId="39" borderId="0" xfId="207" applyFont="1" applyFill="1" applyBorder="1" applyAlignment="1">
      <alignment wrapText="1"/>
    </xf>
    <xf numFmtId="0" fontId="36" fillId="39" borderId="0" xfId="207" applyFont="1" applyFill="1" applyBorder="1"/>
    <xf numFmtId="0" fontId="37" fillId="39" borderId="0" xfId="207" applyFont="1" applyFill="1" applyBorder="1" applyAlignment="1">
      <alignment horizontal="left" vertical="top"/>
    </xf>
    <xf numFmtId="0" fontId="37" fillId="39" borderId="0" xfId="207" applyFont="1" applyFill="1" applyAlignment="1">
      <alignment vertical="center"/>
    </xf>
    <xf numFmtId="0" fontId="36" fillId="39" borderId="0" xfId="207" applyFont="1" applyFill="1" applyAlignment="1">
      <alignment vertical="center"/>
    </xf>
    <xf numFmtId="0" fontId="37" fillId="39" borderId="0" xfId="207" applyFont="1" applyFill="1" applyAlignment="1"/>
    <xf numFmtId="0" fontId="36" fillId="39" borderId="0" xfId="207" applyFont="1" applyFill="1" applyAlignment="1"/>
    <xf numFmtId="0" fontId="37" fillId="39" borderId="0" xfId="207" applyFont="1" applyFill="1" applyAlignment="1">
      <alignment vertical="top"/>
    </xf>
    <xf numFmtId="0" fontId="36" fillId="39" borderId="0" xfId="207" applyFont="1" applyFill="1" applyAlignment="1">
      <alignment vertical="top"/>
    </xf>
    <xf numFmtId="0" fontId="37" fillId="39" borderId="0" xfId="207" applyFont="1" applyFill="1" applyAlignment="1">
      <alignment horizontal="left" vertical="top"/>
    </xf>
    <xf numFmtId="0" fontId="36" fillId="39" borderId="0" xfId="207" applyFont="1" applyFill="1" applyAlignment="1">
      <alignment horizontal="left" vertical="top"/>
    </xf>
    <xf numFmtId="0" fontId="36" fillId="39" borderId="0" xfId="207" applyFont="1" applyFill="1" applyBorder="1" applyAlignment="1">
      <alignment horizontal="left" vertical="top"/>
    </xf>
    <xf numFmtId="3" fontId="30" fillId="39" borderId="0" xfId="207" applyNumberFormat="1" applyFont="1" applyFill="1" applyBorder="1" applyAlignment="1" applyProtection="1">
      <alignment horizontal="right" indent="3"/>
    </xf>
    <xf numFmtId="0" fontId="39" fillId="39" borderId="0" xfId="207" applyFont="1" applyFill="1"/>
    <xf numFmtId="0" fontId="37" fillId="39" borderId="0" xfId="207" applyFont="1" applyFill="1" applyBorder="1" applyAlignment="1"/>
    <xf numFmtId="0" fontId="31" fillId="36" borderId="0" xfId="0" applyNumberFormat="1" applyFont="1" applyFill="1" applyBorder="1" applyAlignment="1" applyProtection="1">
      <alignment horizontal="center" vertical="center" wrapText="1"/>
    </xf>
    <xf numFmtId="3" fontId="32" fillId="35" borderId="0" xfId="207" applyNumberFormat="1" applyFont="1" applyFill="1" applyBorder="1" applyAlignment="1" applyProtection="1">
      <alignment horizontal="right" indent="3"/>
    </xf>
    <xf numFmtId="3" fontId="38" fillId="39" borderId="0" xfId="207" applyNumberFormat="1" applyFont="1" applyFill="1" applyBorder="1"/>
    <xf numFmtId="0" fontId="36" fillId="39" borderId="0" xfId="207" applyFont="1" applyFill="1" applyAlignment="1">
      <alignment wrapText="1"/>
    </xf>
    <xf numFmtId="0" fontId="40" fillId="39" borderId="0" xfId="207" applyFont="1" applyFill="1" applyBorder="1" applyAlignment="1">
      <alignment wrapText="1"/>
    </xf>
    <xf numFmtId="0" fontId="36" fillId="39" borderId="0" xfId="207" applyFont="1" applyFill="1" applyBorder="1" applyAlignment="1"/>
    <xf numFmtId="0" fontId="37" fillId="39" borderId="0" xfId="207" applyFont="1" applyFill="1" applyBorder="1" applyAlignment="1">
      <alignment horizontal="left"/>
    </xf>
    <xf numFmtId="0" fontId="38" fillId="39" borderId="0" xfId="207" applyFont="1" applyFill="1"/>
    <xf numFmtId="0" fontId="37" fillId="39" borderId="0" xfId="207" applyFont="1" applyFill="1" applyBorder="1" applyAlignment="1">
      <alignment horizontal="right" vertical="center"/>
    </xf>
    <xf numFmtId="0" fontId="38" fillId="39" borderId="0" xfId="207" applyFont="1" applyFill="1" applyBorder="1"/>
    <xf numFmtId="0" fontId="37" fillId="39" borderId="0" xfId="207" applyFont="1" applyFill="1" applyBorder="1" applyAlignment="1">
      <alignment vertical="center"/>
    </xf>
    <xf numFmtId="0" fontId="37" fillId="39" borderId="0" xfId="207" applyFont="1" applyFill="1" applyBorder="1" applyAlignment="1">
      <alignment vertical="center" wrapText="1"/>
    </xf>
    <xf numFmtId="0" fontId="37" fillId="39" borderId="0" xfId="207" applyFont="1" applyFill="1" applyAlignment="1">
      <alignment horizontal="left" vertical="center"/>
    </xf>
    <xf numFmtId="3" fontId="37" fillId="39" borderId="0" xfId="207" applyNumberFormat="1" applyFont="1" applyFill="1" applyAlignment="1">
      <alignment horizontal="right" indent="1"/>
    </xf>
    <xf numFmtId="3" fontId="37" fillId="39" borderId="0" xfId="207" applyNumberFormat="1" applyFont="1" applyFill="1" applyAlignment="1">
      <alignment horizontal="right"/>
    </xf>
    <xf numFmtId="0" fontId="32" fillId="35" borderId="0" xfId="0" applyNumberFormat="1" applyFont="1" applyFill="1" applyBorder="1" applyAlignment="1" applyProtection="1"/>
    <xf numFmtId="0" fontId="32" fillId="35" borderId="0" xfId="0" applyNumberFormat="1" applyFont="1" applyFill="1" applyBorder="1" applyAlignment="1" applyProtection="1">
      <alignment wrapText="1"/>
    </xf>
    <xf numFmtId="0" fontId="60" fillId="33" borderId="0" xfId="0" applyNumberFormat="1" applyFont="1" applyFill="1" applyBorder="1" applyAlignment="1" applyProtection="1"/>
    <xf numFmtId="0" fontId="61" fillId="33" borderId="0" xfId="0" applyNumberFormat="1" applyFont="1" applyFill="1" applyBorder="1" applyAlignment="1" applyProtection="1"/>
    <xf numFmtId="0" fontId="62" fillId="33" borderId="0" xfId="0" applyNumberFormat="1" applyFont="1" applyFill="1" applyBorder="1" applyAlignment="1" applyProtection="1"/>
    <xf numFmtId="0" fontId="61" fillId="33" borderId="0" xfId="0" applyNumberFormat="1" applyFont="1" applyFill="1" applyBorder="1" applyAlignment="1" applyProtection="1">
      <alignment horizontal="left" vertical="top"/>
    </xf>
    <xf numFmtId="0" fontId="63" fillId="33" borderId="0" xfId="0" applyNumberFormat="1" applyFont="1" applyFill="1" applyBorder="1" applyAlignment="1" applyProtection="1"/>
    <xf numFmtId="0" fontId="64" fillId="35" borderId="0" xfId="0" applyNumberFormat="1" applyFont="1" applyFill="1" applyBorder="1" applyAlignment="1" applyProtection="1">
      <alignment horizontal="center" vertical="center"/>
    </xf>
    <xf numFmtId="0" fontId="64" fillId="33" borderId="0" xfId="0" applyNumberFormat="1" applyFont="1" applyFill="1" applyBorder="1" applyAlignment="1" applyProtection="1"/>
    <xf numFmtId="0" fontId="64" fillId="33" borderId="0" xfId="0" applyNumberFormat="1" applyFont="1" applyFill="1" applyBorder="1" applyAlignment="1" applyProtection="1">
      <alignment horizontal="left"/>
    </xf>
    <xf numFmtId="0" fontId="64" fillId="33" borderId="0" xfId="0" applyNumberFormat="1" applyFont="1" applyFill="1" applyBorder="1" applyAlignment="1" applyProtection="1">
      <alignment horizontal="left" vertical="center"/>
    </xf>
    <xf numFmtId="0" fontId="63" fillId="33" borderId="0" xfId="0" applyNumberFormat="1" applyFont="1" applyFill="1" applyBorder="1" applyAlignment="1" applyProtection="1">
      <alignment horizontal="left" vertical="center"/>
    </xf>
    <xf numFmtId="3" fontId="64" fillId="39" borderId="0" xfId="0" applyNumberFormat="1" applyFont="1" applyFill="1" applyBorder="1" applyAlignment="1" applyProtection="1">
      <alignment horizontal="right" vertical="center"/>
    </xf>
    <xf numFmtId="165" fontId="64" fillId="33" borderId="0" xfId="0" applyNumberFormat="1" applyFont="1" applyFill="1" applyBorder="1" applyAlignment="1" applyProtection="1">
      <alignment horizontal="left" vertical="center"/>
    </xf>
    <xf numFmtId="0" fontId="63" fillId="33" borderId="0" xfId="0" applyNumberFormat="1" applyFont="1" applyFill="1" applyBorder="1" applyAlignment="1" applyProtection="1">
      <alignment horizontal="center"/>
    </xf>
    <xf numFmtId="0" fontId="65" fillId="33" borderId="0" xfId="0" applyNumberFormat="1" applyFont="1" applyFill="1" applyBorder="1" applyAlignment="1" applyProtection="1"/>
    <xf numFmtId="0" fontId="31" fillId="35" borderId="0" xfId="0" applyNumberFormat="1" applyFont="1" applyFill="1" applyBorder="1" applyAlignment="1" applyProtection="1">
      <alignment horizontal="center" vertical="center"/>
    </xf>
    <xf numFmtId="0" fontId="37" fillId="35" borderId="0" xfId="207" applyFont="1" applyFill="1" applyBorder="1" applyAlignment="1">
      <alignment horizontal="right" vertical="top"/>
    </xf>
    <xf numFmtId="0" fontId="37" fillId="35" borderId="0" xfId="207" applyFont="1" applyFill="1" applyBorder="1" applyAlignment="1">
      <alignment horizontal="center" vertical="top"/>
    </xf>
    <xf numFmtId="3" fontId="37" fillId="38" borderId="0" xfId="207" applyNumberFormat="1" applyFont="1" applyFill="1" applyAlignment="1">
      <alignment horizontal="right" indent="1"/>
    </xf>
    <xf numFmtId="3" fontId="30" fillId="33" borderId="0" xfId="0" applyNumberFormat="1" applyFont="1" applyFill="1" applyBorder="1" applyAlignment="1" applyProtection="1">
      <alignment horizontal="right" indent="1"/>
    </xf>
    <xf numFmtId="3" fontId="31" fillId="33" borderId="0" xfId="0" applyNumberFormat="1" applyFont="1" applyFill="1" applyBorder="1" applyAlignment="1" applyProtection="1">
      <alignment horizontal="right" indent="1"/>
    </xf>
    <xf numFmtId="3" fontId="31" fillId="34" borderId="0" xfId="0" applyNumberFormat="1" applyFont="1" applyFill="1" applyBorder="1" applyAlignment="1" applyProtection="1">
      <alignment horizontal="right" indent="1"/>
    </xf>
    <xf numFmtId="0" fontId="37" fillId="36" borderId="0" xfId="207" applyFont="1" applyFill="1" applyBorder="1" applyAlignment="1">
      <alignment horizontal="right" vertical="center"/>
    </xf>
    <xf numFmtId="0" fontId="31" fillId="36" borderId="0" xfId="0" applyNumberFormat="1" applyFont="1" applyFill="1" applyBorder="1" applyAlignment="1" applyProtection="1">
      <alignment horizontal="right" vertical="top"/>
    </xf>
    <xf numFmtId="0" fontId="64" fillId="33" borderId="0" xfId="0" applyNumberFormat="1" applyFont="1" applyFill="1" applyBorder="1" applyAlignment="1" applyProtection="1">
      <alignment horizontal="center"/>
    </xf>
    <xf numFmtId="0" fontId="31" fillId="33" borderId="0" xfId="0" applyNumberFormat="1" applyFont="1" applyFill="1" applyBorder="1" applyAlignment="1" applyProtection="1">
      <alignment horizontal="center"/>
    </xf>
    <xf numFmtId="3" fontId="30" fillId="39" borderId="0" xfId="0" applyNumberFormat="1" applyFont="1" applyFill="1" applyBorder="1" applyAlignment="1" applyProtection="1"/>
    <xf numFmtId="0" fontId="36" fillId="39" borderId="0" xfId="207" applyFont="1" applyFill="1" applyBorder="1" applyAlignment="1">
      <alignment horizontal="left"/>
    </xf>
    <xf numFmtId="166" fontId="30" fillId="39" borderId="0" xfId="251" applyNumberFormat="1" applyFont="1" applyFill="1" applyBorder="1" applyAlignment="1" applyProtection="1"/>
    <xf numFmtId="3" fontId="32" fillId="38" borderId="0" xfId="0" applyNumberFormat="1" applyFont="1" applyFill="1" applyBorder="1" applyAlignment="1" applyProtection="1">
      <alignment horizontal="right" vertical="top"/>
    </xf>
    <xf numFmtId="3" fontId="33" fillId="33" borderId="0" xfId="0" applyNumberFormat="1" applyFont="1" applyFill="1" applyBorder="1" applyAlignment="1" applyProtection="1">
      <alignment horizontal="right" vertical="top"/>
    </xf>
    <xf numFmtId="3" fontId="33" fillId="38" borderId="0" xfId="0" applyNumberFormat="1" applyFont="1" applyFill="1" applyBorder="1" applyAlignment="1" applyProtection="1">
      <alignment horizontal="right" vertical="top"/>
    </xf>
    <xf numFmtId="3" fontId="32" fillId="33" borderId="0" xfId="0" applyNumberFormat="1" applyFont="1" applyFill="1" applyBorder="1" applyAlignment="1" applyProtection="1">
      <alignment horizontal="right" vertical="top"/>
    </xf>
    <xf numFmtId="4" fontId="62" fillId="33" borderId="0" xfId="0" applyNumberFormat="1" applyFont="1" applyFill="1" applyBorder="1" applyAlignment="1" applyProtection="1"/>
    <xf numFmtId="4" fontId="61" fillId="33" borderId="0" xfId="0" applyNumberFormat="1" applyFont="1" applyFill="1" applyBorder="1" applyAlignment="1" applyProtection="1"/>
    <xf numFmtId="3" fontId="31" fillId="39" borderId="0" xfId="207" applyNumberFormat="1" applyFont="1" applyFill="1" applyBorder="1" applyAlignment="1" applyProtection="1">
      <alignment horizontal="right" indent="3"/>
    </xf>
    <xf numFmtId="165" fontId="37" fillId="39" borderId="0" xfId="207" applyNumberFormat="1" applyFont="1" applyFill="1" applyBorder="1" applyAlignment="1">
      <alignment horizontal="right" vertical="top" indent="1"/>
    </xf>
    <xf numFmtId="0" fontId="36" fillId="0" borderId="0" xfId="207" applyFont="1" applyFill="1" applyAlignment="1">
      <alignment vertical="center"/>
    </xf>
    <xf numFmtId="0" fontId="62" fillId="33" borderId="0" xfId="0" applyNumberFormat="1" applyFont="1" applyFill="1" applyBorder="1" applyAlignment="1" applyProtection="1">
      <alignment horizontal="left" vertical="top"/>
    </xf>
    <xf numFmtId="3" fontId="61" fillId="38" borderId="0" xfId="0" applyNumberFormat="1" applyFont="1" applyFill="1" applyBorder="1" applyAlignment="1" applyProtection="1">
      <alignment horizontal="right" vertical="top"/>
    </xf>
    <xf numFmtId="3" fontId="62" fillId="34" borderId="0" xfId="0" applyNumberFormat="1" applyFont="1" applyFill="1" applyBorder="1" applyAlignment="1" applyProtection="1">
      <alignment horizontal="right" vertical="top"/>
    </xf>
    <xf numFmtId="0" fontId="62" fillId="33" borderId="0" xfId="0" applyNumberFormat="1" applyFont="1" applyFill="1" applyBorder="1" applyAlignment="1" applyProtection="1">
      <alignment vertical="top"/>
    </xf>
    <xf numFmtId="3" fontId="62" fillId="35" borderId="0" xfId="0" applyNumberFormat="1" applyFont="1" applyFill="1" applyBorder="1" applyAlignment="1" applyProtection="1">
      <alignment horizontal="right" vertical="top"/>
    </xf>
    <xf numFmtId="0" fontId="62" fillId="36" borderId="0" xfId="0" applyNumberFormat="1" applyFont="1" applyFill="1" applyBorder="1" applyAlignment="1" applyProtection="1">
      <alignment horizontal="center" vertical="center"/>
    </xf>
    <xf numFmtId="3" fontId="61" fillId="39" borderId="0" xfId="0" applyNumberFormat="1" applyFont="1" applyFill="1" applyBorder="1" applyAlignment="1" applyProtection="1">
      <alignment horizontal="right" vertical="top"/>
    </xf>
    <xf numFmtId="3" fontId="62" fillId="39" borderId="0" xfId="0" applyNumberFormat="1" applyFont="1" applyFill="1" applyBorder="1" applyAlignment="1" applyProtection="1">
      <alignment horizontal="right" vertical="top"/>
    </xf>
    <xf numFmtId="0" fontId="62" fillId="36" borderId="0" xfId="0" applyNumberFormat="1" applyFont="1" applyFill="1" applyBorder="1" applyAlignment="1" applyProtection="1">
      <alignment horizontal="right"/>
    </xf>
    <xf numFmtId="3" fontId="61" fillId="38" borderId="0" xfId="0" applyNumberFormat="1" applyFont="1" applyFill="1" applyBorder="1" applyAlignment="1" applyProtection="1">
      <alignment horizontal="right" vertical="center"/>
    </xf>
    <xf numFmtId="3" fontId="62" fillId="38" borderId="0" xfId="0" applyNumberFormat="1" applyFont="1" applyFill="1" applyBorder="1" applyAlignment="1" applyProtection="1">
      <alignment horizontal="right" vertical="center"/>
    </xf>
    <xf numFmtId="3" fontId="61" fillId="33" borderId="0" xfId="0" applyNumberFormat="1" applyFont="1" applyFill="1" applyBorder="1" applyAlignment="1" applyProtection="1">
      <alignment horizontal="right" vertical="center"/>
    </xf>
    <xf numFmtId="3" fontId="62" fillId="33" borderId="0" xfId="0" applyNumberFormat="1" applyFont="1" applyFill="1" applyBorder="1" applyAlignment="1" applyProtection="1">
      <alignment horizontal="right" vertical="center"/>
    </xf>
    <xf numFmtId="0" fontId="31" fillId="41" borderId="0" xfId="0" applyNumberFormat="1" applyFont="1" applyFill="1" applyBorder="1" applyAlignment="1" applyProtection="1">
      <alignment horizontal="center"/>
    </xf>
    <xf numFmtId="0" fontId="31" fillId="41" borderId="0" xfId="0" applyNumberFormat="1" applyFont="1" applyFill="1" applyBorder="1" applyAlignment="1" applyProtection="1">
      <alignment horizontal="center" vertical="center"/>
    </xf>
    <xf numFmtId="0" fontId="31" fillId="42" borderId="0" xfId="0" applyNumberFormat="1" applyFont="1" applyFill="1" applyBorder="1" applyAlignment="1" applyProtection="1">
      <alignment vertical="center"/>
    </xf>
    <xf numFmtId="0" fontId="31" fillId="42" borderId="0" xfId="0" applyNumberFormat="1" applyFont="1" applyFill="1" applyBorder="1" applyAlignment="1" applyProtection="1">
      <alignment horizontal="center"/>
    </xf>
    <xf numFmtId="0" fontId="31" fillId="42" borderId="0" xfId="0" applyNumberFormat="1" applyFont="1" applyFill="1" applyBorder="1" applyAlignment="1" applyProtection="1">
      <alignment horizontal="center" vertical="center"/>
    </xf>
    <xf numFmtId="0" fontId="31" fillId="41" borderId="0" xfId="0" applyNumberFormat="1" applyFont="1" applyFill="1" applyBorder="1" applyAlignment="1" applyProtection="1">
      <alignment horizontal="center" vertical="center" wrapText="1"/>
    </xf>
    <xf numFmtId="164" fontId="32" fillId="41" borderId="0" xfId="0" applyNumberFormat="1" applyFont="1" applyFill="1" applyBorder="1" applyAlignment="1" applyProtection="1">
      <alignment horizontal="right" vertical="center"/>
    </xf>
    <xf numFmtId="164" fontId="33" fillId="40" borderId="0" xfId="0" applyNumberFormat="1" applyFont="1" applyFill="1" applyBorder="1" applyAlignment="1" applyProtection="1">
      <alignment horizontal="right" vertical="center"/>
    </xf>
    <xf numFmtId="164" fontId="32" fillId="40" borderId="0" xfId="0" applyNumberFormat="1" applyFont="1" applyFill="1" applyBorder="1" applyAlignment="1" applyProtection="1">
      <alignment horizontal="right" vertical="center"/>
    </xf>
    <xf numFmtId="3" fontId="32" fillId="40" borderId="0" xfId="0" applyNumberFormat="1" applyFont="1" applyFill="1" applyBorder="1" applyAlignment="1" applyProtection="1">
      <alignment horizontal="right" vertical="center"/>
    </xf>
    <xf numFmtId="3" fontId="33" fillId="40" borderId="0" xfId="0" applyNumberFormat="1" applyFont="1" applyFill="1" applyBorder="1" applyAlignment="1" applyProtection="1">
      <alignment horizontal="right" vertical="center"/>
    </xf>
    <xf numFmtId="164" fontId="33" fillId="39" borderId="0" xfId="0" applyNumberFormat="1" applyFont="1" applyFill="1" applyBorder="1" applyAlignment="1" applyProtection="1">
      <alignment horizontal="right" vertical="center"/>
    </xf>
    <xf numFmtId="164" fontId="32" fillId="39" borderId="0" xfId="0" applyNumberFormat="1" applyFont="1" applyFill="1" applyBorder="1" applyAlignment="1" applyProtection="1">
      <alignment horizontal="right" vertical="center"/>
    </xf>
    <xf numFmtId="3" fontId="33" fillId="39" borderId="0" xfId="0" applyNumberFormat="1" applyFont="1" applyFill="1" applyBorder="1" applyAlignment="1" applyProtection="1">
      <alignment horizontal="right" vertical="center"/>
    </xf>
    <xf numFmtId="0" fontId="68" fillId="33" borderId="0" xfId="0" applyNumberFormat="1" applyFont="1" applyFill="1" applyBorder="1" applyAlignment="1" applyProtection="1">
      <alignment horizontal="left" vertical="top"/>
    </xf>
    <xf numFmtId="164" fontId="68" fillId="34" borderId="0" xfId="0" applyNumberFormat="1" applyFont="1" applyFill="1" applyBorder="1" applyAlignment="1" applyProtection="1">
      <alignment horizontal="right" vertical="top"/>
    </xf>
    <xf numFmtId="165" fontId="68" fillId="34" borderId="0" xfId="0" applyNumberFormat="1" applyFont="1" applyFill="1" applyBorder="1" applyAlignment="1" applyProtection="1">
      <alignment horizontal="right" vertical="top"/>
    </xf>
    <xf numFmtId="1" fontId="68" fillId="34" borderId="0" xfId="0" applyNumberFormat="1" applyFont="1" applyFill="1" applyBorder="1" applyAlignment="1" applyProtection="1">
      <alignment horizontal="right" vertical="top"/>
    </xf>
    <xf numFmtId="164" fontId="68" fillId="35" borderId="0" xfId="0" applyNumberFormat="1" applyFont="1" applyFill="1" applyBorder="1" applyAlignment="1" applyProtection="1">
      <alignment horizontal="right" vertical="top"/>
    </xf>
    <xf numFmtId="3" fontId="37" fillId="40" borderId="0" xfId="207" applyNumberFormat="1" applyFont="1" applyFill="1" applyAlignment="1">
      <alignment horizontal="right" vertical="center" indent="1"/>
    </xf>
    <xf numFmtId="0" fontId="64" fillId="35" borderId="0" xfId="0" applyNumberFormat="1" applyFont="1" applyFill="1" applyBorder="1" applyAlignment="1" applyProtection="1">
      <alignment vertical="center"/>
    </xf>
    <xf numFmtId="0" fontId="64" fillId="36" borderId="0" xfId="0" applyNumberFormat="1" applyFont="1" applyFill="1" applyBorder="1" applyAlignment="1" applyProtection="1">
      <alignment horizontal="right" vertical="top" indent="1"/>
    </xf>
    <xf numFmtId="0" fontId="70" fillId="0" borderId="0" xfId="0" applyFont="1" applyAlignment="1">
      <alignment horizontal="right"/>
    </xf>
    <xf numFmtId="0" fontId="70" fillId="0" borderId="0" xfId="0" applyFont="1"/>
    <xf numFmtId="0" fontId="71" fillId="0" borderId="0" xfId="296" applyFont="1"/>
    <xf numFmtId="0" fontId="31" fillId="34" borderId="0" xfId="207" applyNumberFormat="1" applyFont="1" applyFill="1" applyBorder="1" applyAlignment="1" applyProtection="1">
      <alignment horizontal="right" indent="1"/>
    </xf>
    <xf numFmtId="0" fontId="37" fillId="34" borderId="0" xfId="207" applyFont="1" applyFill="1" applyBorder="1" applyAlignment="1">
      <alignment horizontal="center" vertical="top"/>
    </xf>
    <xf numFmtId="3" fontId="30" fillId="38" borderId="0" xfId="207" applyNumberFormat="1" applyFont="1" applyFill="1" applyBorder="1" applyAlignment="1" applyProtection="1">
      <alignment horizontal="right" indent="1"/>
    </xf>
    <xf numFmtId="9" fontId="30" fillId="38" borderId="0" xfId="368" applyFont="1" applyFill="1" applyBorder="1" applyAlignment="1" applyProtection="1">
      <alignment horizontal="right" indent="1"/>
    </xf>
    <xf numFmtId="3" fontId="30" fillId="39" borderId="0" xfId="207" applyNumberFormat="1" applyFont="1" applyFill="1" applyBorder="1" applyAlignment="1" applyProtection="1">
      <alignment horizontal="right" indent="1"/>
    </xf>
    <xf numFmtId="9" fontId="30" fillId="39" borderId="0" xfId="368" applyFont="1" applyFill="1" applyBorder="1" applyAlignment="1" applyProtection="1">
      <alignment horizontal="right" indent="1"/>
    </xf>
    <xf numFmtId="3" fontId="32" fillId="35" borderId="0" xfId="207" applyNumberFormat="1" applyFont="1" applyFill="1" applyBorder="1" applyAlignment="1" applyProtection="1">
      <alignment horizontal="right" indent="1"/>
    </xf>
    <xf numFmtId="9" fontId="31" fillId="35" borderId="0" xfId="368" applyFont="1" applyFill="1" applyBorder="1" applyAlignment="1" applyProtection="1">
      <alignment horizontal="right" indent="1"/>
    </xf>
    <xf numFmtId="0" fontId="37" fillId="34" borderId="0" xfId="207" applyFont="1" applyFill="1" applyBorder="1" applyAlignment="1">
      <alignment vertical="top"/>
    </xf>
    <xf numFmtId="0" fontId="31" fillId="35" borderId="0" xfId="369" applyNumberFormat="1" applyFont="1" applyFill="1" applyBorder="1" applyAlignment="1" applyProtection="1">
      <alignment horizontal="center" vertical="center"/>
    </xf>
    <xf numFmtId="3" fontId="30" fillId="38" borderId="0" xfId="369" applyNumberFormat="1" applyFont="1" applyFill="1" applyBorder="1" applyAlignment="1" applyProtection="1">
      <alignment horizontal="right" vertical="top" indent="2"/>
    </xf>
    <xf numFmtId="3" fontId="30" fillId="33" borderId="0" xfId="369" applyNumberFormat="1" applyFont="1" applyFill="1" applyBorder="1" applyAlignment="1" applyProtection="1">
      <alignment horizontal="right" vertical="top" indent="2"/>
    </xf>
    <xf numFmtId="3" fontId="31" fillId="34" borderId="0" xfId="369" applyNumberFormat="1" applyFont="1" applyFill="1" applyBorder="1" applyAlignment="1" applyProtection="1">
      <alignment horizontal="right" vertical="top" indent="2"/>
    </xf>
    <xf numFmtId="9" fontId="31" fillId="34" borderId="0" xfId="368" applyFont="1" applyFill="1" applyBorder="1" applyAlignment="1" applyProtection="1">
      <alignment horizontal="right" indent="1"/>
    </xf>
    <xf numFmtId="3" fontId="61" fillId="33" borderId="0" xfId="0" applyNumberFormat="1" applyFont="1" applyFill="1" applyBorder="1" applyAlignment="1" applyProtection="1"/>
    <xf numFmtId="3" fontId="30" fillId="33" borderId="0" xfId="0" applyNumberFormat="1" applyFont="1" applyFill="1" applyBorder="1" applyAlignment="1" applyProtection="1">
      <alignment vertical="center"/>
    </xf>
    <xf numFmtId="0" fontId="30" fillId="33" borderId="0" xfId="0" applyNumberFormat="1" applyFont="1" applyFill="1" applyBorder="1" applyAlignment="1" applyProtection="1">
      <alignment horizontal="right" vertical="center"/>
    </xf>
    <xf numFmtId="3" fontId="31" fillId="33" borderId="0" xfId="0" applyNumberFormat="1" applyFont="1" applyFill="1" applyBorder="1" applyAlignment="1" applyProtection="1">
      <alignment vertical="center"/>
    </xf>
    <xf numFmtId="4" fontId="30" fillId="33" borderId="0" xfId="0" applyNumberFormat="1" applyFont="1" applyFill="1" applyBorder="1" applyAlignment="1" applyProtection="1">
      <alignment vertical="center"/>
    </xf>
    <xf numFmtId="0" fontId="30" fillId="33" borderId="0" xfId="0" applyNumberFormat="1" applyFont="1" applyFill="1" applyBorder="1" applyAlignment="1" applyProtection="1">
      <alignment horizontal="right"/>
    </xf>
    <xf numFmtId="9" fontId="64" fillId="39" borderId="0" xfId="368" applyFont="1" applyFill="1" applyBorder="1" applyAlignment="1" applyProtection="1">
      <alignment horizontal="right" vertical="center"/>
    </xf>
    <xf numFmtId="3" fontId="63" fillId="33" borderId="0" xfId="0" applyNumberFormat="1" applyFont="1" applyFill="1" applyBorder="1" applyAlignment="1" applyProtection="1"/>
    <xf numFmtId="3" fontId="64" fillId="33" borderId="0" xfId="0" applyNumberFormat="1" applyFont="1" applyFill="1" applyBorder="1" applyAlignment="1" applyProtection="1"/>
    <xf numFmtId="3" fontId="63" fillId="33" borderId="0" xfId="0" applyNumberFormat="1" applyFont="1" applyFill="1" applyBorder="1" applyAlignment="1" applyProtection="1">
      <alignment horizontal="center"/>
    </xf>
    <xf numFmtId="0" fontId="64" fillId="33" borderId="0" xfId="0" applyNumberFormat="1" applyFont="1" applyFill="1" applyBorder="1" applyAlignment="1" applyProtection="1">
      <alignment horizontal="right"/>
    </xf>
    <xf numFmtId="0" fontId="63" fillId="33" borderId="0" xfId="0" applyNumberFormat="1" applyFont="1" applyFill="1" applyBorder="1" applyAlignment="1" applyProtection="1">
      <alignment horizontal="right"/>
    </xf>
    <xf numFmtId="3" fontId="30" fillId="33" borderId="0" xfId="0" applyNumberFormat="1" applyFont="1" applyFill="1" applyBorder="1" applyAlignment="1" applyProtection="1">
      <alignment horizontal="center"/>
    </xf>
    <xf numFmtId="3" fontId="64" fillId="33" borderId="0" xfId="0" applyNumberFormat="1" applyFont="1" applyFill="1" applyBorder="1" applyAlignment="1" applyProtection="1">
      <alignment horizontal="center"/>
    </xf>
    <xf numFmtId="165" fontId="64" fillId="33" borderId="0" xfId="0" applyNumberFormat="1" applyFont="1" applyFill="1" applyBorder="1" applyAlignment="1" applyProtection="1">
      <alignment horizontal="center"/>
    </xf>
    <xf numFmtId="3" fontId="30" fillId="39" borderId="0" xfId="0" applyNumberFormat="1" applyFont="1" applyFill="1" applyBorder="1" applyAlignment="1" applyProtection="1">
      <alignment vertical="center"/>
    </xf>
    <xf numFmtId="3" fontId="31" fillId="39" borderId="0" xfId="0" applyNumberFormat="1" applyFont="1" applyFill="1" applyBorder="1" applyAlignment="1" applyProtection="1"/>
    <xf numFmtId="0" fontId="62" fillId="33" borderId="0" xfId="0" applyNumberFormat="1" applyFont="1" applyFill="1" applyBorder="1" applyAlignment="1" applyProtection="1">
      <alignment horizontal="left" vertical="center"/>
    </xf>
    <xf numFmtId="3" fontId="62" fillId="34" borderId="0" xfId="0" applyNumberFormat="1" applyFont="1" applyFill="1" applyBorder="1" applyAlignment="1" applyProtection="1">
      <alignment horizontal="right" vertical="center"/>
    </xf>
    <xf numFmtId="0" fontId="61" fillId="39" borderId="0" xfId="0" applyNumberFormat="1" applyFont="1" applyFill="1" applyBorder="1" applyAlignment="1" applyProtection="1"/>
    <xf numFmtId="0" fontId="62" fillId="33" borderId="0" xfId="0" applyNumberFormat="1" applyFont="1" applyFill="1" applyBorder="1" applyAlignment="1" applyProtection="1">
      <alignment horizontal="left"/>
    </xf>
    <xf numFmtId="0" fontId="61" fillId="33" borderId="0" xfId="0" applyNumberFormat="1" applyFont="1" applyFill="1" applyBorder="1" applyAlignment="1" applyProtection="1">
      <alignment horizontal="left" vertical="center"/>
    </xf>
    <xf numFmtId="165" fontId="62" fillId="33" borderId="0" xfId="0" applyNumberFormat="1" applyFont="1" applyFill="1" applyBorder="1" applyAlignment="1" applyProtection="1">
      <alignment horizontal="left" vertical="center"/>
    </xf>
    <xf numFmtId="3" fontId="64" fillId="33" borderId="0" xfId="0" applyNumberFormat="1" applyFont="1" applyFill="1" applyBorder="1" applyAlignment="1" applyProtection="1">
      <alignment horizontal="right"/>
    </xf>
    <xf numFmtId="3" fontId="63" fillId="33" borderId="0" xfId="0" applyNumberFormat="1" applyFont="1" applyFill="1" applyBorder="1" applyAlignment="1" applyProtection="1">
      <alignment horizontal="right"/>
    </xf>
    <xf numFmtId="0" fontId="30" fillId="33" borderId="0" xfId="0" applyNumberFormat="1" applyFont="1" applyFill="1" applyBorder="1" applyAlignment="1" applyProtection="1">
      <alignment horizontal="left"/>
    </xf>
    <xf numFmtId="9" fontId="64" fillId="39" borderId="0" xfId="368" applyFont="1" applyFill="1" applyBorder="1" applyAlignment="1" applyProtection="1">
      <alignment horizontal="right"/>
    </xf>
    <xf numFmtId="0" fontId="31" fillId="39" borderId="0" xfId="0" applyNumberFormat="1" applyFont="1" applyFill="1" applyBorder="1" applyAlignment="1" applyProtection="1">
      <alignment horizontal="center"/>
    </xf>
    <xf numFmtId="0" fontId="64" fillId="39" borderId="0" xfId="0" applyNumberFormat="1" applyFont="1" applyFill="1" applyBorder="1" applyAlignment="1" applyProtection="1">
      <alignment horizontal="right" vertical="center"/>
    </xf>
    <xf numFmtId="0" fontId="64" fillId="38" borderId="0" xfId="0" applyNumberFormat="1" applyFont="1" applyFill="1" applyBorder="1" applyAlignment="1" applyProtection="1">
      <alignment horizontal="right" vertical="center"/>
    </xf>
    <xf numFmtId="9" fontId="64" fillId="38" borderId="0" xfId="368" applyFont="1" applyFill="1" applyBorder="1" applyAlignment="1" applyProtection="1">
      <alignment horizontal="right" vertical="center" indent="1"/>
    </xf>
    <xf numFmtId="9" fontId="64" fillId="34" borderId="0" xfId="368" applyFont="1" applyFill="1" applyBorder="1" applyAlignment="1" applyProtection="1">
      <alignment horizontal="right" vertical="center" indent="1"/>
    </xf>
    <xf numFmtId="3" fontId="64" fillId="38" borderId="0" xfId="0" applyNumberFormat="1" applyFont="1" applyFill="1" applyBorder="1" applyAlignment="1" applyProtection="1">
      <alignment horizontal="right" vertical="center" indent="1"/>
    </xf>
    <xf numFmtId="9" fontId="64" fillId="38" borderId="0" xfId="368" applyFont="1" applyFill="1" applyBorder="1" applyAlignment="1" applyProtection="1">
      <alignment horizontal="right" indent="1"/>
    </xf>
    <xf numFmtId="9" fontId="64" fillId="35" borderId="0" xfId="368" applyFont="1" applyFill="1" applyBorder="1" applyAlignment="1" applyProtection="1">
      <alignment horizontal="right" vertical="center" indent="1"/>
    </xf>
    <xf numFmtId="3" fontId="69" fillId="39" borderId="0" xfId="0" applyNumberFormat="1" applyFont="1" applyFill="1" applyBorder="1" applyAlignment="1" applyProtection="1">
      <alignment horizontal="right" vertical="center" indent="1"/>
    </xf>
    <xf numFmtId="9" fontId="69" fillId="39" borderId="0" xfId="368" applyFont="1" applyFill="1" applyBorder="1" applyAlignment="1" applyProtection="1">
      <alignment horizontal="right" vertical="center" indent="1"/>
    </xf>
    <xf numFmtId="3" fontId="64" fillId="34" borderId="0" xfId="0" applyNumberFormat="1" applyFont="1" applyFill="1" applyBorder="1" applyAlignment="1" applyProtection="1">
      <alignment horizontal="right" vertical="center" indent="1"/>
    </xf>
    <xf numFmtId="9" fontId="69" fillId="34" borderId="0" xfId="368" applyFont="1" applyFill="1" applyBorder="1" applyAlignment="1" applyProtection="1">
      <alignment horizontal="right" vertical="center" indent="1"/>
    </xf>
    <xf numFmtId="3" fontId="63" fillId="39" borderId="0" xfId="0" applyNumberFormat="1" applyFont="1" applyFill="1" applyBorder="1" applyAlignment="1" applyProtection="1">
      <alignment horizontal="right" vertical="center" indent="1"/>
    </xf>
    <xf numFmtId="3" fontId="64" fillId="39" borderId="0" xfId="0" applyNumberFormat="1" applyFont="1" applyFill="1" applyBorder="1" applyAlignment="1" applyProtection="1">
      <alignment horizontal="right" vertical="center" indent="1"/>
    </xf>
    <xf numFmtId="3" fontId="63" fillId="39" borderId="0" xfId="0" applyNumberFormat="1" applyFont="1" applyFill="1" applyBorder="1" applyAlignment="1" applyProtection="1">
      <alignment horizontal="right" indent="1"/>
    </xf>
    <xf numFmtId="3" fontId="64" fillId="35" borderId="0" xfId="0" applyNumberFormat="1" applyFont="1" applyFill="1" applyBorder="1" applyAlignment="1" applyProtection="1">
      <alignment horizontal="right" vertical="center" indent="1"/>
    </xf>
    <xf numFmtId="0" fontId="64" fillId="39" borderId="0" xfId="0" applyNumberFormat="1" applyFont="1" applyFill="1" applyBorder="1" applyAlignment="1" applyProtection="1">
      <alignment horizontal="right" vertical="center" indent="2"/>
    </xf>
    <xf numFmtId="3" fontId="69" fillId="38" borderId="0" xfId="0" applyNumberFormat="1" applyFont="1" applyFill="1" applyBorder="1" applyAlignment="1" applyProtection="1">
      <alignment horizontal="right" vertical="center" indent="2"/>
    </xf>
    <xf numFmtId="9" fontId="69" fillId="38" borderId="0" xfId="368" applyFont="1" applyFill="1" applyBorder="1" applyAlignment="1" applyProtection="1">
      <alignment horizontal="right" vertical="center" indent="2"/>
    </xf>
    <xf numFmtId="3" fontId="64" fillId="34" borderId="0" xfId="0" applyNumberFormat="1" applyFont="1" applyFill="1" applyBorder="1" applyAlignment="1" applyProtection="1">
      <alignment horizontal="right" vertical="center" indent="2"/>
    </xf>
    <xf numFmtId="9" fontId="69" fillId="34" borderId="0" xfId="368" applyFont="1" applyFill="1" applyBorder="1" applyAlignment="1" applyProtection="1">
      <alignment horizontal="right" vertical="center" indent="2"/>
    </xf>
    <xf numFmtId="3" fontId="63" fillId="38" borderId="0" xfId="0" applyNumberFormat="1" applyFont="1" applyFill="1" applyBorder="1" applyAlignment="1" applyProtection="1">
      <alignment horizontal="right" vertical="center" indent="2"/>
    </xf>
    <xf numFmtId="3" fontId="64" fillId="38" borderId="0" xfId="0" applyNumberFormat="1" applyFont="1" applyFill="1" applyBorder="1" applyAlignment="1" applyProtection="1">
      <alignment horizontal="right" vertical="center" indent="2"/>
    </xf>
    <xf numFmtId="3" fontId="63" fillId="38" borderId="0" xfId="0" applyNumberFormat="1" applyFont="1" applyFill="1" applyBorder="1" applyAlignment="1" applyProtection="1">
      <alignment horizontal="right" indent="2"/>
    </xf>
    <xf numFmtId="3" fontId="64" fillId="35" borderId="0" xfId="0" applyNumberFormat="1" applyFont="1" applyFill="1" applyBorder="1" applyAlignment="1" applyProtection="1">
      <alignment horizontal="right" vertical="center" indent="2"/>
    </xf>
    <xf numFmtId="9" fontId="72" fillId="35" borderId="0" xfId="368" applyFont="1" applyFill="1" applyBorder="1" applyAlignment="1" applyProtection="1">
      <alignment horizontal="right" vertical="center" indent="2"/>
    </xf>
    <xf numFmtId="9" fontId="72" fillId="35" borderId="0" xfId="368" applyFont="1" applyFill="1" applyBorder="1" applyAlignment="1" applyProtection="1">
      <alignment horizontal="right" vertical="center" indent="1"/>
    </xf>
    <xf numFmtId="0" fontId="64" fillId="38" borderId="0" xfId="0" applyNumberFormat="1" applyFont="1" applyFill="1" applyBorder="1" applyAlignment="1" applyProtection="1">
      <alignment horizontal="right" vertical="center" indent="3"/>
    </xf>
    <xf numFmtId="0" fontId="32" fillId="39" borderId="0" xfId="266" applyFont="1" applyFill="1"/>
    <xf numFmtId="0" fontId="33" fillId="39" borderId="0" xfId="0" applyNumberFormat="1" applyFont="1" applyFill="1" applyBorder="1" applyAlignment="1" applyProtection="1">
      <alignment vertical="center"/>
    </xf>
    <xf numFmtId="0" fontId="59" fillId="39" borderId="0" xfId="207" applyFont="1" applyFill="1"/>
    <xf numFmtId="0" fontId="58" fillId="39" borderId="0" xfId="207" applyFont="1" applyFill="1"/>
    <xf numFmtId="0" fontId="30" fillId="39" borderId="0" xfId="0" applyNumberFormat="1" applyFont="1" applyFill="1" applyBorder="1" applyAlignment="1" applyProtection="1">
      <alignment horizontal="center" vertical="center"/>
    </xf>
    <xf numFmtId="0" fontId="31" fillId="39" borderId="0" xfId="0" applyNumberFormat="1" applyFont="1" applyFill="1" applyBorder="1" applyAlignment="1" applyProtection="1">
      <alignment vertical="center"/>
    </xf>
    <xf numFmtId="9" fontId="31" fillId="39" borderId="0" xfId="0" applyNumberFormat="1" applyFont="1" applyFill="1" applyBorder="1" applyAlignment="1" applyProtection="1">
      <alignment horizontal="right" vertical="center"/>
    </xf>
    <xf numFmtId="0" fontId="33" fillId="39" borderId="0" xfId="266" applyFont="1" applyFill="1" applyBorder="1" applyAlignment="1"/>
    <xf numFmtId="0" fontId="32" fillId="39" borderId="0" xfId="266" applyFont="1" applyFill="1" applyBorder="1" applyAlignment="1"/>
    <xf numFmtId="0" fontId="33" fillId="39" borderId="0" xfId="266" applyFont="1" applyFill="1" applyBorder="1" applyAlignment="1">
      <alignment horizontal="right"/>
    </xf>
    <xf numFmtId="0" fontId="30" fillId="39" borderId="0" xfId="266" applyNumberFormat="1" applyFont="1" applyFill="1" applyBorder="1" applyAlignment="1" applyProtection="1">
      <alignment horizontal="left"/>
    </xf>
    <xf numFmtId="3" fontId="30" fillId="39" borderId="0" xfId="266" applyNumberFormat="1" applyFont="1" applyFill="1" applyBorder="1" applyAlignment="1" applyProtection="1">
      <alignment horizontal="right"/>
    </xf>
    <xf numFmtId="3" fontId="31" fillId="39" borderId="0" xfId="266" applyNumberFormat="1" applyFont="1" applyFill="1" applyBorder="1" applyAlignment="1" applyProtection="1">
      <alignment horizontal="right"/>
    </xf>
    <xf numFmtId="9" fontId="31" fillId="39" borderId="0" xfId="266" applyNumberFormat="1" applyFont="1" applyFill="1" applyBorder="1" applyAlignment="1" applyProtection="1">
      <alignment horizontal="right"/>
    </xf>
    <xf numFmtId="0" fontId="31" fillId="39" borderId="0" xfId="266" applyNumberFormat="1" applyFont="1" applyFill="1" applyBorder="1" applyAlignment="1" applyProtection="1">
      <alignment horizontal="left" vertical="top"/>
    </xf>
    <xf numFmtId="0" fontId="30" fillId="39" borderId="0" xfId="266" applyNumberFormat="1" applyFont="1" applyFill="1" applyBorder="1" applyAlignment="1" applyProtection="1">
      <alignment horizontal="center"/>
    </xf>
    <xf numFmtId="0" fontId="32" fillId="39" borderId="0" xfId="266" applyFont="1" applyFill="1" applyBorder="1" applyAlignment="1">
      <alignment horizontal="left"/>
    </xf>
    <xf numFmtId="0" fontId="33" fillId="39" borderId="0" xfId="266" applyFont="1" applyFill="1" applyAlignment="1">
      <alignment horizontal="left"/>
    </xf>
    <xf numFmtId="0" fontId="33" fillId="39" borderId="0" xfId="266" applyFont="1" applyFill="1" applyAlignment="1">
      <alignment horizontal="right"/>
    </xf>
    <xf numFmtId="0" fontId="32" fillId="39" borderId="0" xfId="266" applyFont="1" applyFill="1" applyBorder="1" applyAlignment="1">
      <alignment horizontal="right"/>
    </xf>
    <xf numFmtId="0" fontId="30" fillId="39" borderId="0" xfId="266" applyNumberFormat="1" applyFont="1" applyFill="1" applyBorder="1" applyAlignment="1" applyProtection="1"/>
    <xf numFmtId="3" fontId="32" fillId="39" borderId="0" xfId="266" applyNumberFormat="1" applyFont="1" applyFill="1" applyBorder="1" applyAlignment="1">
      <alignment horizontal="right"/>
    </xf>
    <xf numFmtId="0" fontId="33" fillId="39" borderId="0" xfId="266" applyFont="1" applyFill="1" applyAlignment="1"/>
    <xf numFmtId="0" fontId="32" fillId="39" borderId="0" xfId="266" applyFont="1" applyFill="1" applyAlignment="1"/>
    <xf numFmtId="0" fontId="30" fillId="39" borderId="0" xfId="0" applyNumberFormat="1" applyFont="1" applyFill="1" applyBorder="1" applyAlignment="1" applyProtection="1">
      <alignment horizontal="left" vertical="center"/>
    </xf>
    <xf numFmtId="0" fontId="33" fillId="39" borderId="0" xfId="266" applyFont="1" applyFill="1"/>
    <xf numFmtId="0" fontId="31" fillId="39" borderId="0" xfId="266" applyNumberFormat="1" applyFont="1" applyFill="1" applyBorder="1" applyAlignment="1" applyProtection="1">
      <alignment horizontal="left"/>
    </xf>
    <xf numFmtId="0" fontId="31" fillId="39" borderId="0" xfId="266" applyNumberFormat="1" applyFont="1" applyFill="1" applyBorder="1" applyAlignment="1" applyProtection="1"/>
    <xf numFmtId="3" fontId="32" fillId="39" borderId="0" xfId="266" applyNumberFormat="1" applyFont="1" applyFill="1" applyBorder="1" applyAlignment="1"/>
    <xf numFmtId="9" fontId="33" fillId="39" borderId="0" xfId="266" applyNumberFormat="1" applyFont="1" applyFill="1" applyBorder="1" applyAlignment="1"/>
    <xf numFmtId="3" fontId="32" fillId="39" borderId="0" xfId="0" applyNumberFormat="1" applyFont="1" applyFill="1" applyBorder="1" applyAlignment="1" applyProtection="1">
      <alignment horizontal="right" vertical="center"/>
    </xf>
    <xf numFmtId="9" fontId="61" fillId="38" borderId="0" xfId="368" applyFont="1" applyFill="1" applyBorder="1" applyAlignment="1" applyProtection="1">
      <alignment horizontal="right"/>
    </xf>
    <xf numFmtId="9" fontId="61" fillId="34" borderId="0" xfId="368" applyFont="1" applyFill="1" applyBorder="1" applyAlignment="1" applyProtection="1">
      <alignment horizontal="right"/>
    </xf>
    <xf numFmtId="9" fontId="73" fillId="34" borderId="0" xfId="368" applyFont="1" applyFill="1" applyBorder="1" applyAlignment="1" applyProtection="1">
      <alignment horizontal="right"/>
    </xf>
    <xf numFmtId="9" fontId="62" fillId="35" borderId="0" xfId="368" applyFont="1" applyFill="1" applyBorder="1" applyAlignment="1" applyProtection="1">
      <alignment horizontal="right"/>
    </xf>
    <xf numFmtId="9" fontId="73" fillId="35" borderId="0" xfId="368" applyFont="1" applyFill="1" applyBorder="1" applyAlignment="1" applyProtection="1">
      <alignment horizontal="right"/>
    </xf>
    <xf numFmtId="9" fontId="61" fillId="39" borderId="0" xfId="368" applyFont="1" applyFill="1" applyBorder="1" applyAlignment="1" applyProtection="1">
      <alignment horizontal="right"/>
    </xf>
    <xf numFmtId="0" fontId="37" fillId="35" borderId="0" xfId="207" applyFont="1" applyFill="1" applyBorder="1" applyAlignment="1">
      <alignment horizontal="center" vertical="top"/>
    </xf>
    <xf numFmtId="0" fontId="31" fillId="33" borderId="0" xfId="369" applyNumberFormat="1" applyFont="1" applyFill="1" applyBorder="1" applyAlignment="1" applyProtection="1"/>
    <xf numFmtId="3" fontId="37" fillId="35" borderId="0" xfId="207" applyNumberFormat="1" applyFont="1" applyFill="1" applyAlignment="1">
      <alignment horizontal="right" vertical="center" indent="1"/>
    </xf>
    <xf numFmtId="3" fontId="37" fillId="41" borderId="0" xfId="207" applyNumberFormat="1" applyFont="1" applyFill="1" applyAlignment="1">
      <alignment horizontal="right" vertical="center" indent="1"/>
    </xf>
    <xf numFmtId="164" fontId="37" fillId="40" borderId="0" xfId="207" applyNumberFormat="1" applyFont="1" applyFill="1" applyAlignment="1">
      <alignment horizontal="right" vertical="center" indent="1"/>
    </xf>
    <xf numFmtId="164" fontId="37" fillId="41" borderId="0" xfId="207" applyNumberFormat="1" applyFont="1" applyFill="1" applyAlignment="1">
      <alignment horizontal="right" vertical="center" indent="1"/>
    </xf>
    <xf numFmtId="164" fontId="37" fillId="39" borderId="0" xfId="207" applyNumberFormat="1" applyFont="1" applyFill="1" applyAlignment="1">
      <alignment horizontal="right" vertical="center" indent="1"/>
    </xf>
    <xf numFmtId="0" fontId="37" fillId="35" borderId="0" xfId="207" applyFont="1" applyFill="1" applyBorder="1" applyAlignment="1">
      <alignment horizontal="center" vertical="top"/>
    </xf>
    <xf numFmtId="0" fontId="62" fillId="36" borderId="0" xfId="0" applyNumberFormat="1" applyFont="1" applyFill="1" applyBorder="1" applyAlignment="1" applyProtection="1">
      <alignment horizontal="center" vertical="center"/>
    </xf>
    <xf numFmtId="0" fontId="31" fillId="35" borderId="0" xfId="0" applyNumberFormat="1" applyFont="1" applyFill="1" applyBorder="1" applyAlignment="1" applyProtection="1">
      <alignment horizontal="center"/>
    </xf>
    <xf numFmtId="0" fontId="64" fillId="38" borderId="0" xfId="0" applyNumberFormat="1" applyFont="1" applyFill="1" applyBorder="1" applyAlignment="1" applyProtection="1">
      <alignment horizontal="center" vertical="center"/>
    </xf>
    <xf numFmtId="0" fontId="64" fillId="39" borderId="0" xfId="0" applyNumberFormat="1" applyFont="1" applyFill="1" applyBorder="1" applyAlignment="1" applyProtection="1">
      <alignment horizontal="center" vertical="center"/>
    </xf>
    <xf numFmtId="0" fontId="62" fillId="35" borderId="0" xfId="0" applyNumberFormat="1" applyFont="1" applyFill="1" applyBorder="1" applyAlignment="1" applyProtection="1">
      <alignment horizontal="center"/>
    </xf>
    <xf numFmtId="0" fontId="1" fillId="0" borderId="0" xfId="370"/>
    <xf numFmtId="0" fontId="74" fillId="0" borderId="0" xfId="370" applyFont="1"/>
    <xf numFmtId="0" fontId="75" fillId="0" borderId="0" xfId="370" applyFont="1" applyAlignment="1">
      <alignment horizontal="left" vertical="center" indent="2"/>
    </xf>
    <xf numFmtId="0" fontId="75" fillId="0" borderId="0" xfId="370" applyFont="1" applyAlignment="1">
      <alignment horizontal="left" vertical="center" wrapText="1" indent="2"/>
    </xf>
    <xf numFmtId="0" fontId="1" fillId="0" borderId="0" xfId="370" applyAlignment="1">
      <alignment horizontal="left" indent="2"/>
    </xf>
    <xf numFmtId="0" fontId="75" fillId="0" borderId="0" xfId="370" applyFont="1" applyAlignment="1">
      <alignment horizontal="left" vertical="center" indent="6"/>
    </xf>
    <xf numFmtId="0" fontId="75" fillId="0" borderId="0" xfId="370" applyFont="1" applyAlignment="1">
      <alignment horizontal="left" vertical="center" wrapText="1" indent="6"/>
    </xf>
    <xf numFmtId="0" fontId="75" fillId="0" borderId="0" xfId="370" applyFont="1" applyAlignment="1">
      <alignment horizontal="left" wrapText="1" indent="6"/>
    </xf>
    <xf numFmtId="0" fontId="75" fillId="0" borderId="0" xfId="370" applyFont="1" applyAlignment="1">
      <alignment vertical="center"/>
    </xf>
    <xf numFmtId="0" fontId="76" fillId="0" borderId="0" xfId="370" applyFont="1" applyAlignment="1">
      <alignment vertical="center"/>
    </xf>
    <xf numFmtId="0" fontId="78" fillId="0" borderId="0" xfId="370" applyFont="1" applyAlignment="1">
      <alignment vertical="center"/>
    </xf>
    <xf numFmtId="0" fontId="1" fillId="0" borderId="0" xfId="370" applyAlignment="1">
      <alignment horizontal="left"/>
    </xf>
    <xf numFmtId="0" fontId="76" fillId="0" borderId="0" xfId="370" applyFont="1" applyAlignment="1">
      <alignment horizontal="left" vertical="center" wrapText="1"/>
    </xf>
    <xf numFmtId="0" fontId="54" fillId="0" borderId="0" xfId="370" applyFont="1" applyAlignment="1">
      <alignment vertical="center"/>
    </xf>
    <xf numFmtId="0" fontId="79" fillId="0" borderId="0" xfId="0" applyFont="1" applyAlignment="1">
      <alignment horizontal="right"/>
    </xf>
    <xf numFmtId="0" fontId="79" fillId="0" borderId="0" xfId="0" applyFont="1"/>
    <xf numFmtId="3" fontId="37" fillId="38" borderId="0" xfId="207" applyNumberFormat="1" applyFont="1" applyFill="1" applyAlignment="1">
      <alignment horizontal="right" vertical="top" indent="1"/>
    </xf>
    <xf numFmtId="3" fontId="36" fillId="40" borderId="0" xfId="207" applyNumberFormat="1" applyFont="1" applyFill="1" applyAlignment="1">
      <alignment horizontal="right" vertical="center" indent="1"/>
    </xf>
    <xf numFmtId="164" fontId="36" fillId="40" borderId="0" xfId="207" applyNumberFormat="1" applyFont="1" applyFill="1" applyAlignment="1">
      <alignment horizontal="right" vertical="center" indent="1"/>
    </xf>
    <xf numFmtId="164" fontId="36" fillId="39" borderId="0" xfId="207" applyNumberFormat="1" applyFont="1" applyFill="1" applyAlignment="1">
      <alignment horizontal="right" vertical="center" indent="1"/>
    </xf>
  </cellXfs>
  <cellStyles count="371">
    <cellStyle name="20% - Accent1" xfId="19" builtinId="30" customBuiltin="1"/>
    <cellStyle name="20% - Accent1 10" xfId="284"/>
    <cellStyle name="20% - Accent1 11" xfId="300"/>
    <cellStyle name="20% - Accent1 12" xfId="314"/>
    <cellStyle name="20% - Accent1 13" xfId="328"/>
    <cellStyle name="20% - Accent1 14" xfId="342"/>
    <cellStyle name="20% - Accent1 15" xfId="356"/>
    <cellStyle name="20% - Accent1 2" xfId="45"/>
    <cellStyle name="20% - Accent1 2 2" xfId="46"/>
    <cellStyle name="20% - Accent1 2 2 2" xfId="47"/>
    <cellStyle name="20% - Accent1 2 3" xfId="48"/>
    <cellStyle name="20% - Accent1 3" xfId="49"/>
    <cellStyle name="20% - Accent1 3 2" xfId="50"/>
    <cellStyle name="20% - Accent1 4" xfId="51"/>
    <cellStyle name="20% - Accent1 4 2" xfId="52"/>
    <cellStyle name="20% - Accent1 5" xfId="53"/>
    <cellStyle name="20% - Accent1 6" xfId="54"/>
    <cellStyle name="20% - Accent1 7" xfId="228"/>
    <cellStyle name="20% - Accent1 8" xfId="254"/>
    <cellStyle name="20% - Accent1 9" xfId="270"/>
    <cellStyle name="20% - Accent2" xfId="23" builtinId="34" customBuiltin="1"/>
    <cellStyle name="20% - Accent2 10" xfId="286"/>
    <cellStyle name="20% - Accent2 11" xfId="302"/>
    <cellStyle name="20% - Accent2 12" xfId="316"/>
    <cellStyle name="20% - Accent2 13" xfId="330"/>
    <cellStyle name="20% - Accent2 14" xfId="344"/>
    <cellStyle name="20% - Accent2 15" xfId="358"/>
    <cellStyle name="20% - Accent2 2" xfId="55"/>
    <cellStyle name="20% - Accent2 2 2" xfId="56"/>
    <cellStyle name="20% - Accent2 2 2 2" xfId="57"/>
    <cellStyle name="20% - Accent2 2 3" xfId="58"/>
    <cellStyle name="20% - Accent2 3" xfId="59"/>
    <cellStyle name="20% - Accent2 3 2" xfId="60"/>
    <cellStyle name="20% - Accent2 4" xfId="61"/>
    <cellStyle name="20% - Accent2 4 2" xfId="62"/>
    <cellStyle name="20% - Accent2 5" xfId="63"/>
    <cellStyle name="20% - Accent2 6" xfId="64"/>
    <cellStyle name="20% - Accent2 7" xfId="232"/>
    <cellStyle name="20% - Accent2 8" xfId="256"/>
    <cellStyle name="20% - Accent2 9" xfId="272"/>
    <cellStyle name="20% - Accent3" xfId="27" builtinId="38" customBuiltin="1"/>
    <cellStyle name="20% - Accent3 10" xfId="288"/>
    <cellStyle name="20% - Accent3 11" xfId="304"/>
    <cellStyle name="20% - Accent3 12" xfId="318"/>
    <cellStyle name="20% - Accent3 13" xfId="332"/>
    <cellStyle name="20% - Accent3 14" xfId="346"/>
    <cellStyle name="20% - Accent3 15" xfId="360"/>
    <cellStyle name="20% - Accent3 2" xfId="65"/>
    <cellStyle name="20% - Accent3 2 2" xfId="66"/>
    <cellStyle name="20% - Accent3 2 2 2" xfId="67"/>
    <cellStyle name="20% - Accent3 2 3" xfId="68"/>
    <cellStyle name="20% - Accent3 3" xfId="69"/>
    <cellStyle name="20% - Accent3 3 2" xfId="70"/>
    <cellStyle name="20% - Accent3 4" xfId="71"/>
    <cellStyle name="20% - Accent3 4 2" xfId="72"/>
    <cellStyle name="20% - Accent3 5" xfId="73"/>
    <cellStyle name="20% - Accent3 6" xfId="74"/>
    <cellStyle name="20% - Accent3 7" xfId="236"/>
    <cellStyle name="20% - Accent3 8" xfId="258"/>
    <cellStyle name="20% - Accent3 9" xfId="274"/>
    <cellStyle name="20% - Accent4" xfId="31" builtinId="42" customBuiltin="1"/>
    <cellStyle name="20% - Accent4 10" xfId="290"/>
    <cellStyle name="20% - Accent4 11" xfId="306"/>
    <cellStyle name="20% - Accent4 12" xfId="320"/>
    <cellStyle name="20% - Accent4 13" xfId="334"/>
    <cellStyle name="20% - Accent4 14" xfId="348"/>
    <cellStyle name="20% - Accent4 15" xfId="362"/>
    <cellStyle name="20% - Accent4 2" xfId="75"/>
    <cellStyle name="20% - Accent4 2 2" xfId="76"/>
    <cellStyle name="20% - Accent4 2 2 2" xfId="77"/>
    <cellStyle name="20% - Accent4 2 3" xfId="78"/>
    <cellStyle name="20% - Accent4 3" xfId="79"/>
    <cellStyle name="20% - Accent4 3 2" xfId="80"/>
    <cellStyle name="20% - Accent4 4" xfId="81"/>
    <cellStyle name="20% - Accent4 4 2" xfId="82"/>
    <cellStyle name="20% - Accent4 5" xfId="83"/>
    <cellStyle name="20% - Accent4 6" xfId="84"/>
    <cellStyle name="20% - Accent4 7" xfId="240"/>
    <cellStyle name="20% - Accent4 8" xfId="260"/>
    <cellStyle name="20% - Accent4 9" xfId="276"/>
    <cellStyle name="20% - Accent5" xfId="35" builtinId="46" customBuiltin="1"/>
    <cellStyle name="20% - Accent5 10" xfId="292"/>
    <cellStyle name="20% - Accent5 11" xfId="308"/>
    <cellStyle name="20% - Accent5 12" xfId="322"/>
    <cellStyle name="20% - Accent5 13" xfId="336"/>
    <cellStyle name="20% - Accent5 14" xfId="350"/>
    <cellStyle name="20% - Accent5 15" xfId="364"/>
    <cellStyle name="20% - Accent5 2" xfId="85"/>
    <cellStyle name="20% - Accent5 2 2" xfId="86"/>
    <cellStyle name="20% - Accent5 2 2 2" xfId="87"/>
    <cellStyle name="20% - Accent5 2 3" xfId="88"/>
    <cellStyle name="20% - Accent5 3" xfId="89"/>
    <cellStyle name="20% - Accent5 3 2" xfId="90"/>
    <cellStyle name="20% - Accent5 4" xfId="91"/>
    <cellStyle name="20% - Accent5 4 2" xfId="92"/>
    <cellStyle name="20% - Accent5 5" xfId="93"/>
    <cellStyle name="20% - Accent5 6" xfId="94"/>
    <cellStyle name="20% - Accent5 7" xfId="244"/>
    <cellStyle name="20% - Accent5 8" xfId="262"/>
    <cellStyle name="20% - Accent5 9" xfId="278"/>
    <cellStyle name="20% - Accent6" xfId="39" builtinId="50" customBuiltin="1"/>
    <cellStyle name="20% - Accent6 10" xfId="294"/>
    <cellStyle name="20% - Accent6 11" xfId="310"/>
    <cellStyle name="20% - Accent6 12" xfId="324"/>
    <cellStyle name="20% - Accent6 13" xfId="338"/>
    <cellStyle name="20% - Accent6 14" xfId="352"/>
    <cellStyle name="20% - Accent6 15" xfId="366"/>
    <cellStyle name="20% - Accent6 2" xfId="95"/>
    <cellStyle name="20% - Accent6 2 2" xfId="96"/>
    <cellStyle name="20% - Accent6 2 2 2" xfId="97"/>
    <cellStyle name="20% - Accent6 2 3" xfId="98"/>
    <cellStyle name="20% - Accent6 3" xfId="99"/>
    <cellStyle name="20% - Accent6 3 2" xfId="100"/>
    <cellStyle name="20% - Accent6 4" xfId="101"/>
    <cellStyle name="20% - Accent6 4 2" xfId="102"/>
    <cellStyle name="20% - Accent6 5" xfId="103"/>
    <cellStyle name="20% - Accent6 6" xfId="104"/>
    <cellStyle name="20% - Accent6 7" xfId="248"/>
    <cellStyle name="20% - Accent6 8" xfId="264"/>
    <cellStyle name="20% - Accent6 9" xfId="280"/>
    <cellStyle name="40% - Accent1" xfId="20" builtinId="31" customBuiltin="1"/>
    <cellStyle name="40% - Accent1 10" xfId="285"/>
    <cellStyle name="40% - Accent1 11" xfId="301"/>
    <cellStyle name="40% - Accent1 12" xfId="315"/>
    <cellStyle name="40% - Accent1 13" xfId="329"/>
    <cellStyle name="40% - Accent1 14" xfId="343"/>
    <cellStyle name="40% - Accent1 15" xfId="357"/>
    <cellStyle name="40% - Accent1 2" xfId="105"/>
    <cellStyle name="40% - Accent1 2 2" xfId="106"/>
    <cellStyle name="40% - Accent1 2 2 2" xfId="107"/>
    <cellStyle name="40% - Accent1 2 3" xfId="108"/>
    <cellStyle name="40% - Accent1 3" xfId="109"/>
    <cellStyle name="40% - Accent1 3 2" xfId="110"/>
    <cellStyle name="40% - Accent1 4" xfId="111"/>
    <cellStyle name="40% - Accent1 4 2" xfId="112"/>
    <cellStyle name="40% - Accent1 5" xfId="113"/>
    <cellStyle name="40% - Accent1 6" xfId="114"/>
    <cellStyle name="40% - Accent1 7" xfId="229"/>
    <cellStyle name="40% - Accent1 8" xfId="255"/>
    <cellStyle name="40% - Accent1 9" xfId="271"/>
    <cellStyle name="40% - Accent2" xfId="24" builtinId="35" customBuiltin="1"/>
    <cellStyle name="40% - Accent2 10" xfId="287"/>
    <cellStyle name="40% - Accent2 11" xfId="303"/>
    <cellStyle name="40% - Accent2 12" xfId="317"/>
    <cellStyle name="40% - Accent2 13" xfId="331"/>
    <cellStyle name="40% - Accent2 14" xfId="345"/>
    <cellStyle name="40% - Accent2 15" xfId="359"/>
    <cellStyle name="40% - Accent2 2" xfId="115"/>
    <cellStyle name="40% - Accent2 2 2" xfId="116"/>
    <cellStyle name="40% - Accent2 2 2 2" xfId="117"/>
    <cellStyle name="40% - Accent2 2 3" xfId="118"/>
    <cellStyle name="40% - Accent2 3" xfId="119"/>
    <cellStyle name="40% - Accent2 3 2" xfId="120"/>
    <cellStyle name="40% - Accent2 4" xfId="121"/>
    <cellStyle name="40% - Accent2 4 2" xfId="122"/>
    <cellStyle name="40% - Accent2 5" xfId="123"/>
    <cellStyle name="40% - Accent2 6" xfId="124"/>
    <cellStyle name="40% - Accent2 7" xfId="233"/>
    <cellStyle name="40% - Accent2 8" xfId="257"/>
    <cellStyle name="40% - Accent2 9" xfId="273"/>
    <cellStyle name="40% - Accent3" xfId="28" builtinId="39" customBuiltin="1"/>
    <cellStyle name="40% - Accent3 10" xfId="289"/>
    <cellStyle name="40% - Accent3 11" xfId="305"/>
    <cellStyle name="40% - Accent3 12" xfId="319"/>
    <cellStyle name="40% - Accent3 13" xfId="333"/>
    <cellStyle name="40% - Accent3 14" xfId="347"/>
    <cellStyle name="40% - Accent3 15" xfId="361"/>
    <cellStyle name="40% - Accent3 2" xfId="125"/>
    <cellStyle name="40% - Accent3 2 2" xfId="126"/>
    <cellStyle name="40% - Accent3 2 2 2" xfId="127"/>
    <cellStyle name="40% - Accent3 2 3" xfId="128"/>
    <cellStyle name="40% - Accent3 3" xfId="129"/>
    <cellStyle name="40% - Accent3 3 2" xfId="130"/>
    <cellStyle name="40% - Accent3 4" xfId="131"/>
    <cellStyle name="40% - Accent3 4 2" xfId="132"/>
    <cellStyle name="40% - Accent3 5" xfId="133"/>
    <cellStyle name="40% - Accent3 6" xfId="134"/>
    <cellStyle name="40% - Accent3 7" xfId="237"/>
    <cellStyle name="40% - Accent3 8" xfId="259"/>
    <cellStyle name="40% - Accent3 9" xfId="275"/>
    <cellStyle name="40% - Accent4" xfId="32" builtinId="43" customBuiltin="1"/>
    <cellStyle name="40% - Accent4 10" xfId="291"/>
    <cellStyle name="40% - Accent4 11" xfId="307"/>
    <cellStyle name="40% - Accent4 12" xfId="321"/>
    <cellStyle name="40% - Accent4 13" xfId="335"/>
    <cellStyle name="40% - Accent4 14" xfId="349"/>
    <cellStyle name="40% - Accent4 15" xfId="363"/>
    <cellStyle name="40% - Accent4 2" xfId="135"/>
    <cellStyle name="40% - Accent4 2 2" xfId="136"/>
    <cellStyle name="40% - Accent4 2 2 2" xfId="137"/>
    <cellStyle name="40% - Accent4 2 3" xfId="138"/>
    <cellStyle name="40% - Accent4 3" xfId="139"/>
    <cellStyle name="40% - Accent4 3 2" xfId="140"/>
    <cellStyle name="40% - Accent4 4" xfId="141"/>
    <cellStyle name="40% - Accent4 4 2" xfId="142"/>
    <cellStyle name="40% - Accent4 5" xfId="143"/>
    <cellStyle name="40% - Accent4 6" xfId="144"/>
    <cellStyle name="40% - Accent4 7" xfId="241"/>
    <cellStyle name="40% - Accent4 8" xfId="261"/>
    <cellStyle name="40% - Accent4 9" xfId="277"/>
    <cellStyle name="40% - Accent5" xfId="36" builtinId="47" customBuiltin="1"/>
    <cellStyle name="40% - Accent5 10" xfId="293"/>
    <cellStyle name="40% - Accent5 11" xfId="309"/>
    <cellStyle name="40% - Accent5 12" xfId="323"/>
    <cellStyle name="40% - Accent5 13" xfId="337"/>
    <cellStyle name="40% - Accent5 14" xfId="351"/>
    <cellStyle name="40% - Accent5 15" xfId="365"/>
    <cellStyle name="40% - Accent5 2" xfId="145"/>
    <cellStyle name="40% - Accent5 2 2" xfId="146"/>
    <cellStyle name="40% - Accent5 2 2 2" xfId="147"/>
    <cellStyle name="40% - Accent5 2 3" xfId="148"/>
    <cellStyle name="40% - Accent5 3" xfId="149"/>
    <cellStyle name="40% - Accent5 3 2" xfId="150"/>
    <cellStyle name="40% - Accent5 4" xfId="151"/>
    <cellStyle name="40% - Accent5 4 2" xfId="152"/>
    <cellStyle name="40% - Accent5 5" xfId="153"/>
    <cellStyle name="40% - Accent5 6" xfId="154"/>
    <cellStyle name="40% - Accent5 7" xfId="245"/>
    <cellStyle name="40% - Accent5 8" xfId="263"/>
    <cellStyle name="40% - Accent5 9" xfId="279"/>
    <cellStyle name="40% - Accent6" xfId="40" builtinId="51" customBuiltin="1"/>
    <cellStyle name="40% - Accent6 10" xfId="295"/>
    <cellStyle name="40% - Accent6 11" xfId="311"/>
    <cellStyle name="40% - Accent6 12" xfId="325"/>
    <cellStyle name="40% - Accent6 13" xfId="339"/>
    <cellStyle name="40% - Accent6 14" xfId="353"/>
    <cellStyle name="40% - Accent6 15" xfId="367"/>
    <cellStyle name="40% - Accent6 2" xfId="155"/>
    <cellStyle name="40% - Accent6 2 2" xfId="156"/>
    <cellStyle name="40% - Accent6 2 2 2" xfId="157"/>
    <cellStyle name="40% - Accent6 2 3" xfId="158"/>
    <cellStyle name="40% - Accent6 3" xfId="159"/>
    <cellStyle name="40% - Accent6 3 2" xfId="160"/>
    <cellStyle name="40% - Accent6 4" xfId="161"/>
    <cellStyle name="40% - Accent6 4 2" xfId="162"/>
    <cellStyle name="40% - Accent6 5" xfId="163"/>
    <cellStyle name="40% - Accent6 6" xfId="164"/>
    <cellStyle name="40% - Accent6 7" xfId="249"/>
    <cellStyle name="40% - Accent6 8" xfId="265"/>
    <cellStyle name="40% - Accent6 9" xfId="281"/>
    <cellStyle name="60% - Accent1" xfId="21" builtinId="32" customBuiltin="1"/>
    <cellStyle name="60% - Accent1 2" xfId="230"/>
    <cellStyle name="60% - Accent2" xfId="25" builtinId="36" customBuiltin="1"/>
    <cellStyle name="60% - Accent2 2" xfId="234"/>
    <cellStyle name="60% - Accent3" xfId="29" builtinId="40" customBuiltin="1"/>
    <cellStyle name="60% - Accent3 2" xfId="238"/>
    <cellStyle name="60% - Accent4" xfId="33" builtinId="44" customBuiltin="1"/>
    <cellStyle name="60% - Accent4 2" xfId="242"/>
    <cellStyle name="60% - Accent5" xfId="37" builtinId="48" customBuiltin="1"/>
    <cellStyle name="60% - Accent5 2" xfId="246"/>
    <cellStyle name="60% - Accent6" xfId="41" builtinId="52" customBuiltin="1"/>
    <cellStyle name="60% - Accent6 2" xfId="250"/>
    <cellStyle name="Accent1" xfId="18" builtinId="29" customBuiltin="1"/>
    <cellStyle name="Accent1 2" xfId="227"/>
    <cellStyle name="Accent2" xfId="22" builtinId="33" customBuiltin="1"/>
    <cellStyle name="Accent2 2" xfId="231"/>
    <cellStyle name="Accent3" xfId="26" builtinId="37" customBuiltin="1"/>
    <cellStyle name="Accent3 2" xfId="235"/>
    <cellStyle name="Accent4" xfId="30" builtinId="41" customBuiltin="1"/>
    <cellStyle name="Accent4 2" xfId="239"/>
    <cellStyle name="Accent5" xfId="34" builtinId="45" customBuiltin="1"/>
    <cellStyle name="Accent5 2" xfId="243"/>
    <cellStyle name="Accent6" xfId="38" builtinId="49" customBuiltin="1"/>
    <cellStyle name="Accent6 2" xfId="247"/>
    <cellStyle name="Bad" xfId="7" builtinId="27" customBuiltin="1"/>
    <cellStyle name="Bad 2" xfId="216"/>
    <cellStyle name="Calculation" xfId="11" builtinId="22" customBuiltin="1"/>
    <cellStyle name="Calculation 2" xfId="220"/>
    <cellStyle name="Check Cell" xfId="13" builtinId="23" customBuiltin="1"/>
    <cellStyle name="Check Cell 2" xfId="222"/>
    <cellStyle name="Column Hi lite" xfId="208"/>
    <cellStyle name="Comma" xfId="251" builtinId="3"/>
    <cellStyle name="Comma 2" xfId="165"/>
    <cellStyle name="Comma 2 2" xfId="166"/>
    <cellStyle name="Comma 2 2 2" xfId="167"/>
    <cellStyle name="Comma 2 3" xfId="168"/>
    <cellStyle name="Comma 3" xfId="169"/>
    <cellStyle name="Comma 3 2" xfId="170"/>
    <cellStyle name="Comma 4" xfId="171"/>
    <cellStyle name="Comma 5" xfId="172"/>
    <cellStyle name="Comma 6" xfId="44"/>
    <cellStyle name="Currency 2" xfId="173"/>
    <cellStyle name="Currency 3" xfId="174"/>
    <cellStyle name="Currency 4" xfId="175"/>
    <cellStyle name="Explanatory Text" xfId="16" builtinId="53" customBuiltin="1"/>
    <cellStyle name="Explanatory Text 2" xfId="225"/>
    <cellStyle name="Followed Hyperlink" xfId="297" builtinId="9" customBuiltin="1"/>
    <cellStyle name="Good" xfId="6" builtinId="26" customBuiltin="1"/>
    <cellStyle name="Good 2" xfId="215"/>
    <cellStyle name="Heading 1" xfId="2" builtinId="16" customBuiltin="1"/>
    <cellStyle name="Heading 1 2" xfId="211"/>
    <cellStyle name="Heading 2" xfId="3" builtinId="17" customBuiltin="1"/>
    <cellStyle name="Heading 2 2" xfId="212"/>
    <cellStyle name="Heading 3" xfId="4" builtinId="18" customBuiltin="1"/>
    <cellStyle name="Heading 3 2" xfId="213"/>
    <cellStyle name="Heading 4" xfId="5" builtinId="19" customBuiltin="1"/>
    <cellStyle name="Heading 4 2" xfId="214"/>
    <cellStyle name="Hyperlink" xfId="296" builtinId="8" customBuiltin="1"/>
    <cellStyle name="Input" xfId="9" builtinId="20" customBuiltin="1"/>
    <cellStyle name="Input 2" xfId="218"/>
    <cellStyle name="Linked Cell" xfId="12" builtinId="24" customBuiltin="1"/>
    <cellStyle name="Linked Cell 2" xfId="221"/>
    <cellStyle name="Neutral" xfId="8" builtinId="28" customBuiltin="1"/>
    <cellStyle name="Neutral 2" xfId="217"/>
    <cellStyle name="Normal" xfId="0" builtinId="0" customBuiltin="1"/>
    <cellStyle name="Normal 10" xfId="210"/>
    <cellStyle name="Normal 11" xfId="252"/>
    <cellStyle name="Normal 12" xfId="268"/>
    <cellStyle name="Normal 13" xfId="282"/>
    <cellStyle name="Normal 14" xfId="298"/>
    <cellStyle name="Normal 15" xfId="312"/>
    <cellStyle name="Normal 16" xfId="326"/>
    <cellStyle name="Normal 17" xfId="340"/>
    <cellStyle name="Normal 18" xfId="354"/>
    <cellStyle name="Normal 19" xfId="369"/>
    <cellStyle name="Normal 2" xfId="42"/>
    <cellStyle name="Normal 2 2" xfId="176"/>
    <cellStyle name="Normal 2 2 2" xfId="177"/>
    <cellStyle name="Normal 2 3" xfId="178"/>
    <cellStyle name="Normal 2 3 2" xfId="179"/>
    <cellStyle name="Normal 2 4" xfId="180"/>
    <cellStyle name="Normal 2 5" xfId="181"/>
    <cellStyle name="Normal 20" xfId="370"/>
    <cellStyle name="Normal 3" xfId="182"/>
    <cellStyle name="Normal 3 2" xfId="183"/>
    <cellStyle name="Normal 3 2 2" xfId="184"/>
    <cellStyle name="Normal 3 3" xfId="185"/>
    <cellStyle name="Normal 4" xfId="186"/>
    <cellStyle name="Normal 4 2" xfId="187"/>
    <cellStyle name="Normal 5" xfId="188"/>
    <cellStyle name="Normal 6" xfId="189"/>
    <cellStyle name="Normal 7" xfId="190"/>
    <cellStyle name="Normal 8" xfId="191"/>
    <cellStyle name="Normal 9" xfId="207"/>
    <cellStyle name="Normal_UG Map 2009" xfId="266"/>
    <cellStyle name="Note" xfId="15" builtinId="10" customBuiltin="1"/>
    <cellStyle name="Note 10" xfId="313"/>
    <cellStyle name="Note 11" xfId="327"/>
    <cellStyle name="Note 12" xfId="341"/>
    <cellStyle name="Note 13" xfId="355"/>
    <cellStyle name="Note 2" xfId="192"/>
    <cellStyle name="Note 2 2" xfId="193"/>
    <cellStyle name="Note 2 2 2" xfId="194"/>
    <cellStyle name="Note 2 3" xfId="195"/>
    <cellStyle name="Note 2 3 2" xfId="196"/>
    <cellStyle name="Note 2 4" xfId="197"/>
    <cellStyle name="Note 2 5" xfId="198"/>
    <cellStyle name="Note 3" xfId="199"/>
    <cellStyle name="Note 3 2" xfId="200"/>
    <cellStyle name="Note 3 2 2" xfId="201"/>
    <cellStyle name="Note 3 3" xfId="202"/>
    <cellStyle name="Note 4" xfId="203"/>
    <cellStyle name="Note 4 2" xfId="204"/>
    <cellStyle name="Note 5" xfId="224"/>
    <cellStyle name="Note 6" xfId="253"/>
    <cellStyle name="Note 7" xfId="269"/>
    <cellStyle name="Note 8" xfId="283"/>
    <cellStyle name="Note 9" xfId="299"/>
    <cellStyle name="Output" xfId="10" builtinId="21" customBuiltin="1"/>
    <cellStyle name="Output 2" xfId="219"/>
    <cellStyle name="Percent" xfId="368" builtinId="5"/>
    <cellStyle name="Percent 2" xfId="43"/>
    <cellStyle name="Percent 3" xfId="205"/>
    <cellStyle name="Percent 4" xfId="206"/>
    <cellStyle name="Percent 5" xfId="267"/>
    <cellStyle name="Style 1" xfId="209"/>
    <cellStyle name="Title" xfId="1" builtinId="15" customBuiltin="1"/>
    <cellStyle name="Total" xfId="17" builtinId="25" customBuiltin="1"/>
    <cellStyle name="Total 2" xfId="226"/>
    <cellStyle name="Warning Text" xfId="14" builtinId="11" customBuiltin="1"/>
    <cellStyle name="Warning Text 2" xfId="223"/>
  </cellStyles>
  <dxfs count="0"/>
  <tableStyles count="0" defaultTableStyle="TableStyleMedium9" defaultPivotStyle="PivotStyleLight16"/>
  <colors>
    <mruColors>
      <color rgb="FF2F70BF"/>
      <color rgb="FF2A63A8"/>
      <color rgb="FF9BBB59"/>
      <color rgb="FFFF00FF"/>
      <color rgb="FFBD079A"/>
      <color rgb="FFADC876"/>
      <color rgb="FFF3F7ED"/>
      <color rgb="FFEDF3E1"/>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1028700</xdr:colOff>
      <xdr:row>34</xdr:row>
      <xdr:rowOff>57150</xdr:rowOff>
    </xdr:from>
    <xdr:ext cx="184731" cy="264560"/>
    <xdr:sp macro="" textlink="">
      <xdr:nvSpPr>
        <xdr:cNvPr id="4" name="TextBox 3"/>
        <xdr:cNvSpPr txBox="1"/>
      </xdr:nvSpPr>
      <xdr:spPr>
        <a:xfrm>
          <a:off x="1028700" y="56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10</xdr:col>
      <xdr:colOff>440748</xdr:colOff>
      <xdr:row>29</xdr:row>
      <xdr:rowOff>57151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85776"/>
          <a:ext cx="6317673" cy="426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11</xdr:col>
      <xdr:colOff>30978</xdr:colOff>
      <xdr:row>26</xdr:row>
      <xdr:rowOff>142875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85775"/>
          <a:ext cx="6355578" cy="3867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10</xdr:col>
      <xdr:colOff>433827</xdr:colOff>
      <xdr:row>29</xdr:row>
      <xdr:rowOff>76201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85776"/>
          <a:ext cx="6310752" cy="428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439314</xdr:colOff>
      <xdr:row>26</xdr:row>
      <xdr:rowOff>19050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85775"/>
          <a:ext cx="6687714" cy="3743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
  <sheetViews>
    <sheetView tabSelected="1" zoomScaleNormal="100" workbookViewId="0">
      <selection activeCell="B27" sqref="B27"/>
    </sheetView>
  </sheetViews>
  <sheetFormatPr defaultRowHeight="15"/>
  <cols>
    <col min="1" max="1" width="2.7109375" customWidth="1"/>
    <col min="2" max="2" width="69.85546875" bestFit="1" customWidth="1"/>
  </cols>
  <sheetData>
    <row r="1" spans="2:10">
      <c r="B1" s="238" t="s">
        <v>307</v>
      </c>
      <c r="C1" s="237" t="s">
        <v>305</v>
      </c>
    </row>
    <row r="2" spans="2:10">
      <c r="B2" s="239" t="s">
        <v>378</v>
      </c>
      <c r="C2" s="373">
        <v>0</v>
      </c>
    </row>
    <row r="3" spans="2:10">
      <c r="B3" s="239" t="s">
        <v>308</v>
      </c>
      <c r="C3" s="374">
        <v>1</v>
      </c>
    </row>
    <row r="4" spans="2:10">
      <c r="B4" s="239" t="s">
        <v>306</v>
      </c>
      <c r="C4" s="374">
        <v>2</v>
      </c>
    </row>
    <row r="5" spans="2:10">
      <c r="B5" s="239" t="s">
        <v>311</v>
      </c>
      <c r="C5" s="374">
        <v>3</v>
      </c>
    </row>
    <row r="6" spans="2:10">
      <c r="B6" s="239" t="s">
        <v>309</v>
      </c>
      <c r="C6" s="374">
        <v>3</v>
      </c>
    </row>
    <row r="7" spans="2:10">
      <c r="B7" s="239" t="s">
        <v>310</v>
      </c>
      <c r="C7" s="374">
        <v>4</v>
      </c>
    </row>
    <row r="8" spans="2:10">
      <c r="B8" s="239" t="s">
        <v>288</v>
      </c>
      <c r="C8" s="374">
        <v>4</v>
      </c>
    </row>
    <row r="9" spans="2:10">
      <c r="B9" s="239" t="s">
        <v>312</v>
      </c>
      <c r="C9" s="374">
        <v>5</v>
      </c>
    </row>
    <row r="10" spans="2:10">
      <c r="B10" s="239" t="s">
        <v>313</v>
      </c>
      <c r="C10" s="374">
        <v>5</v>
      </c>
    </row>
    <row r="11" spans="2:10">
      <c r="B11" s="239" t="s">
        <v>91</v>
      </c>
      <c r="C11" s="374">
        <v>6</v>
      </c>
    </row>
    <row r="12" spans="2:10">
      <c r="B12" s="239" t="s">
        <v>289</v>
      </c>
      <c r="C12" s="374">
        <v>7</v>
      </c>
    </row>
    <row r="13" spans="2:10">
      <c r="B13" s="239" t="s">
        <v>303</v>
      </c>
      <c r="C13" s="374">
        <v>8</v>
      </c>
    </row>
    <row r="14" spans="2:10">
      <c r="B14" s="239" t="s">
        <v>314</v>
      </c>
      <c r="C14" s="374">
        <v>9</v>
      </c>
      <c r="J14" t="s">
        <v>280</v>
      </c>
    </row>
    <row r="15" spans="2:10">
      <c r="B15" s="239" t="s">
        <v>315</v>
      </c>
      <c r="C15" s="374">
        <v>10</v>
      </c>
    </row>
    <row r="16" spans="2:10">
      <c r="B16" s="239" t="s">
        <v>321</v>
      </c>
      <c r="C16" s="374">
        <v>11</v>
      </c>
    </row>
    <row r="17" spans="2:3">
      <c r="B17" s="239" t="s">
        <v>320</v>
      </c>
      <c r="C17" s="374">
        <v>12</v>
      </c>
    </row>
    <row r="18" spans="2:3">
      <c r="B18" s="239" t="s">
        <v>319</v>
      </c>
      <c r="C18" s="374">
        <v>13</v>
      </c>
    </row>
    <row r="19" spans="2:3">
      <c r="B19" s="239" t="s">
        <v>316</v>
      </c>
      <c r="C19" s="374">
        <v>14</v>
      </c>
    </row>
    <row r="20" spans="2:3">
      <c r="B20" s="239" t="s">
        <v>317</v>
      </c>
      <c r="C20" s="374">
        <v>15</v>
      </c>
    </row>
    <row r="21" spans="2:3">
      <c r="B21" s="239" t="s">
        <v>304</v>
      </c>
      <c r="C21" s="374">
        <v>16</v>
      </c>
    </row>
    <row r="22" spans="2:3">
      <c r="B22" s="239" t="s">
        <v>318</v>
      </c>
      <c r="C22" s="374">
        <v>17</v>
      </c>
    </row>
    <row r="26" spans="2:3">
      <c r="C26" t="s">
        <v>280</v>
      </c>
    </row>
  </sheetData>
  <hyperlinks>
    <hyperlink ref="B3" location="'1'!A1" display="Headcount Summaries by College, Status, Sex, Citizenship, Race, and Level   "/>
    <hyperlink ref="B4" location="'2'!A1" display="Headcount Enrollment by College, Level, and Status"/>
    <hyperlink ref="B5" location="'3'!A1" display="Headcount Enrollment by College, Level, and Class "/>
    <hyperlink ref="B6" location="'3'!A1" display="FTE Enrollment by College, Level, and Class"/>
    <hyperlink ref="B7" location="'4'!A1" display="Headcount Enrollment by Location of Study, Home College, Level, and Status    "/>
    <hyperlink ref="B8" location="'4'!A1" display="Headcount Enrollment by Location of Study, Home College, Level, and Sex"/>
    <hyperlink ref="B9" location="'5'!A1" display="Headcount Enrollment by Location of Study, Home College, Level, and Class"/>
    <hyperlink ref="B10" location="'5'!A1" display="FTE Enrollment by Location of Study, Home College, Level, and Class                "/>
    <hyperlink ref="B11" location="'6'!A1" display="Headcount and FTE Enrollment by College, Status, and Level"/>
    <hyperlink ref="B12" location="'7'!A1" display="Headcount Enrollment by College, Level, Sex, and Minority Status"/>
    <hyperlink ref="B13" location="'8'!A1" display="Headcount Enrollment by College, Citizenship, Race, Sex, and Status"/>
    <hyperlink ref="B14" location="'9'!A1" display="Headcount Enrollment by College, Citizenship, Residency, Level, and Sex       "/>
    <hyperlink ref="B15" location="'10'!A1" display="Headcount Enrollment by Continent, Country of Citizenship, and Level         "/>
    <hyperlink ref="B16" location="'11'!A1" display="Undergraduate U.S. Citizens and Permanent Residents By Region and State of Residence   "/>
    <hyperlink ref="B17" location="'12'!A1" display="Undergraduate International Students By Continent and Country of Citizenship   "/>
    <hyperlink ref="B18" location="'13'!A1" display="Graduate U.S. Citizens and Permanent Residents By Region and State of Residence   "/>
    <hyperlink ref="B19" location="'14'!A1" display="Graduate International Students By Continent and Country of Citizenship  "/>
    <hyperlink ref="B20" location="'15'!A1" display="Headcount Enrollment by College, Level, Status, and Sex    "/>
    <hyperlink ref="B21" location="'16'!A1" display="Undergraduate Additional Major Enrollment by Additional Major College"/>
    <hyperlink ref="B22" location="'17'!A1" display="Undergraduate Additional Major Enrollment by College, Citizenship, Race, and Sex                    "/>
    <hyperlink ref="B2" location="'0'!A1" display="Data Sources and Definitions"/>
  </hyperlinks>
  <pageMargins left="0.5" right="0.5" top="0.5" bottom="0.5" header="0" footer="0"/>
  <pageSetup scale="97"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103"/>
  <sheetViews>
    <sheetView zoomScaleNormal="100" workbookViewId="0"/>
  </sheetViews>
  <sheetFormatPr defaultRowHeight="12.75" customHeight="1"/>
  <cols>
    <col min="1" max="2" width="10.7109375" style="1" customWidth="1"/>
    <col min="3" max="4" width="5.28515625" style="1" customWidth="1"/>
    <col min="5" max="5" width="5.28515625" style="2" customWidth="1"/>
    <col min="6" max="7" width="5.28515625" style="83" customWidth="1"/>
    <col min="8" max="8" width="5.28515625" style="189" customWidth="1"/>
    <col min="9" max="10" width="5.28515625" style="1" customWidth="1"/>
    <col min="11" max="11" width="5.28515625" style="2" customWidth="1"/>
    <col min="12" max="13" width="5.28515625" style="1" customWidth="1"/>
    <col min="14" max="14" width="5.28515625" style="2" customWidth="1"/>
    <col min="15" max="16" width="5.28515625" style="1" customWidth="1"/>
    <col min="17" max="17" width="5.28515625" style="2" customWidth="1"/>
    <col min="18" max="19" width="5.28515625" style="1" customWidth="1"/>
    <col min="20" max="20" width="5.28515625" style="2" customWidth="1"/>
    <col min="21" max="22" width="5.28515625" style="1" customWidth="1"/>
    <col min="23" max="23" width="5.28515625" style="2" customWidth="1"/>
    <col min="24" max="25" width="5.28515625" style="1" customWidth="1"/>
    <col min="26" max="26" width="5.28515625" style="2" customWidth="1"/>
    <col min="27" max="28" width="5.28515625" style="1" customWidth="1"/>
    <col min="29" max="29" width="5.28515625" style="2" customWidth="1"/>
    <col min="30" max="31" width="5.28515625" style="1" customWidth="1"/>
    <col min="32" max="32" width="5.28515625" style="2" customWidth="1"/>
    <col min="33" max="34" width="5.28515625" style="1" customWidth="1"/>
    <col min="35" max="35" width="5.7109375" style="1" customWidth="1"/>
    <col min="36" max="274" width="9.140625" style="65"/>
    <col min="275" max="16384" width="9.140625" style="1"/>
  </cols>
  <sheetData>
    <row r="1" spans="1:274" ht="12.75" customHeight="1">
      <c r="A1" s="31" t="s">
        <v>337</v>
      </c>
      <c r="B1" s="31"/>
      <c r="C1" s="31"/>
      <c r="D1" s="31"/>
      <c r="E1" s="31"/>
      <c r="F1" s="31"/>
      <c r="G1" s="31"/>
      <c r="H1" s="31"/>
      <c r="I1" s="31"/>
      <c r="J1" s="31"/>
      <c r="K1" s="31"/>
      <c r="L1" s="31"/>
      <c r="M1" s="31"/>
      <c r="N1" s="31"/>
      <c r="O1" s="178"/>
      <c r="P1" s="178"/>
      <c r="Q1" s="178"/>
    </row>
    <row r="3" spans="1:274" ht="11.1" customHeight="1">
      <c r="A3" s="166"/>
      <c r="B3" s="166"/>
      <c r="C3" s="358" t="s">
        <v>0</v>
      </c>
      <c r="D3" s="358"/>
      <c r="E3" s="358"/>
      <c r="F3" s="358" t="s">
        <v>150</v>
      </c>
      <c r="G3" s="358"/>
      <c r="H3" s="358"/>
      <c r="I3" s="358" t="s">
        <v>149</v>
      </c>
      <c r="J3" s="358"/>
      <c r="K3" s="358"/>
      <c r="L3" s="358" t="s">
        <v>98</v>
      </c>
      <c r="M3" s="358"/>
      <c r="N3" s="358"/>
      <c r="O3" s="358" t="s">
        <v>148</v>
      </c>
      <c r="P3" s="358"/>
      <c r="Q3" s="358"/>
      <c r="R3" s="358" t="s">
        <v>147</v>
      </c>
      <c r="S3" s="358"/>
      <c r="T3" s="358"/>
      <c r="U3" s="358" t="s">
        <v>146</v>
      </c>
      <c r="V3" s="358"/>
      <c r="W3" s="358"/>
      <c r="X3" s="358" t="s">
        <v>145</v>
      </c>
      <c r="Y3" s="358"/>
      <c r="Z3" s="358"/>
      <c r="AA3" s="358" t="s">
        <v>144</v>
      </c>
      <c r="AB3" s="358"/>
      <c r="AC3" s="358"/>
      <c r="AD3" s="358" t="s">
        <v>143</v>
      </c>
      <c r="AE3" s="358"/>
      <c r="AF3" s="358"/>
      <c r="AG3" s="358" t="s">
        <v>8</v>
      </c>
      <c r="AH3" s="358"/>
      <c r="AI3" s="358"/>
    </row>
    <row r="4" spans="1:274" ht="11.1" customHeight="1">
      <c r="A4" s="167" t="s">
        <v>76</v>
      </c>
      <c r="B4" s="274" t="s">
        <v>302</v>
      </c>
      <c r="C4" s="210" t="s">
        <v>88</v>
      </c>
      <c r="D4" s="210" t="s">
        <v>89</v>
      </c>
      <c r="E4" s="210" t="s">
        <v>79</v>
      </c>
      <c r="F4" s="210" t="s">
        <v>88</v>
      </c>
      <c r="G4" s="210" t="s">
        <v>89</v>
      </c>
      <c r="H4" s="210" t="s">
        <v>79</v>
      </c>
      <c r="I4" s="210" t="s">
        <v>88</v>
      </c>
      <c r="J4" s="210" t="s">
        <v>89</v>
      </c>
      <c r="K4" s="210" t="s">
        <v>79</v>
      </c>
      <c r="L4" s="210" t="s">
        <v>88</v>
      </c>
      <c r="M4" s="210" t="s">
        <v>89</v>
      </c>
      <c r="N4" s="210" t="s">
        <v>79</v>
      </c>
      <c r="O4" s="210" t="s">
        <v>88</v>
      </c>
      <c r="P4" s="210" t="s">
        <v>89</v>
      </c>
      <c r="Q4" s="210" t="s">
        <v>79</v>
      </c>
      <c r="R4" s="210" t="s">
        <v>88</v>
      </c>
      <c r="S4" s="210" t="s">
        <v>89</v>
      </c>
      <c r="T4" s="210" t="s">
        <v>79</v>
      </c>
      <c r="U4" s="210" t="s">
        <v>88</v>
      </c>
      <c r="V4" s="210" t="s">
        <v>89</v>
      </c>
      <c r="W4" s="210" t="s">
        <v>79</v>
      </c>
      <c r="X4" s="210" t="s">
        <v>88</v>
      </c>
      <c r="Y4" s="210" t="s">
        <v>89</v>
      </c>
      <c r="Z4" s="210" t="s">
        <v>79</v>
      </c>
      <c r="AA4" s="210" t="s">
        <v>88</v>
      </c>
      <c r="AB4" s="210" t="s">
        <v>89</v>
      </c>
      <c r="AC4" s="210" t="s">
        <v>79</v>
      </c>
      <c r="AD4" s="210" t="s">
        <v>88</v>
      </c>
      <c r="AE4" s="210" t="s">
        <v>89</v>
      </c>
      <c r="AF4" s="210" t="s">
        <v>79</v>
      </c>
      <c r="AG4" s="210" t="s">
        <v>88</v>
      </c>
      <c r="AH4" s="210" t="s">
        <v>89</v>
      </c>
      <c r="AI4" s="210" t="s">
        <v>79</v>
      </c>
    </row>
    <row r="5" spans="1:274" ht="11.1" customHeight="1">
      <c r="A5" s="271" t="s">
        <v>80</v>
      </c>
      <c r="B5" s="275" t="s">
        <v>93</v>
      </c>
      <c r="C5" s="211">
        <v>49</v>
      </c>
      <c r="D5" s="211">
        <v>89</v>
      </c>
      <c r="E5" s="212">
        <v>138</v>
      </c>
      <c r="F5" s="213">
        <v>0</v>
      </c>
      <c r="G5" s="213">
        <v>0</v>
      </c>
      <c r="H5" s="214">
        <v>0</v>
      </c>
      <c r="I5" s="211">
        <v>19</v>
      </c>
      <c r="J5" s="211">
        <v>20</v>
      </c>
      <c r="K5" s="212">
        <v>39</v>
      </c>
      <c r="L5" s="213">
        <v>8</v>
      </c>
      <c r="M5" s="213">
        <v>8</v>
      </c>
      <c r="N5" s="214">
        <v>16</v>
      </c>
      <c r="O5" s="211">
        <v>35</v>
      </c>
      <c r="P5" s="211">
        <v>42</v>
      </c>
      <c r="Q5" s="212">
        <v>77</v>
      </c>
      <c r="R5" s="213">
        <v>10</v>
      </c>
      <c r="S5" s="213">
        <v>18</v>
      </c>
      <c r="T5" s="214">
        <v>28</v>
      </c>
      <c r="U5" s="211">
        <v>62</v>
      </c>
      <c r="V5" s="211">
        <v>140</v>
      </c>
      <c r="W5" s="212">
        <v>202</v>
      </c>
      <c r="X5" s="213">
        <v>1</v>
      </c>
      <c r="Y5" s="213">
        <v>0</v>
      </c>
      <c r="Z5" s="214">
        <v>1</v>
      </c>
      <c r="AA5" s="211">
        <v>174</v>
      </c>
      <c r="AB5" s="211">
        <v>210</v>
      </c>
      <c r="AC5" s="212">
        <v>384</v>
      </c>
      <c r="AD5" s="213">
        <v>18</v>
      </c>
      <c r="AE5" s="213">
        <v>30</v>
      </c>
      <c r="AF5" s="214">
        <v>48</v>
      </c>
      <c r="AG5" s="212">
        <v>376</v>
      </c>
      <c r="AH5" s="212">
        <v>557</v>
      </c>
      <c r="AI5" s="212">
        <v>933</v>
      </c>
    </row>
    <row r="6" spans="1:274" ht="11.1" customHeight="1">
      <c r="A6" s="271"/>
      <c r="B6" s="275" t="s">
        <v>6</v>
      </c>
      <c r="C6" s="211">
        <v>50</v>
      </c>
      <c r="D6" s="211">
        <v>66</v>
      </c>
      <c r="E6" s="212">
        <v>116</v>
      </c>
      <c r="F6" s="213">
        <v>0</v>
      </c>
      <c r="G6" s="213">
        <v>0</v>
      </c>
      <c r="H6" s="214">
        <v>0</v>
      </c>
      <c r="I6" s="211">
        <v>3</v>
      </c>
      <c r="J6" s="211">
        <v>1</v>
      </c>
      <c r="K6" s="212">
        <v>4</v>
      </c>
      <c r="L6" s="213">
        <v>0</v>
      </c>
      <c r="M6" s="213">
        <v>3</v>
      </c>
      <c r="N6" s="214">
        <v>3</v>
      </c>
      <c r="O6" s="211">
        <v>5</v>
      </c>
      <c r="P6" s="211">
        <v>2</v>
      </c>
      <c r="Q6" s="212">
        <v>7</v>
      </c>
      <c r="R6" s="213">
        <v>1</v>
      </c>
      <c r="S6" s="213">
        <v>3</v>
      </c>
      <c r="T6" s="214">
        <v>4</v>
      </c>
      <c r="U6" s="211">
        <v>11</v>
      </c>
      <c r="V6" s="211">
        <v>7</v>
      </c>
      <c r="W6" s="212">
        <v>18</v>
      </c>
      <c r="X6" s="213">
        <v>0</v>
      </c>
      <c r="Y6" s="213">
        <v>0</v>
      </c>
      <c r="Z6" s="214">
        <v>0</v>
      </c>
      <c r="AA6" s="211">
        <v>69</v>
      </c>
      <c r="AB6" s="211">
        <v>57</v>
      </c>
      <c r="AC6" s="212">
        <v>126</v>
      </c>
      <c r="AD6" s="213">
        <v>14</v>
      </c>
      <c r="AE6" s="213">
        <v>18</v>
      </c>
      <c r="AF6" s="214">
        <v>32</v>
      </c>
      <c r="AG6" s="212">
        <v>153</v>
      </c>
      <c r="AH6" s="212">
        <v>157</v>
      </c>
      <c r="AI6" s="212">
        <v>310</v>
      </c>
    </row>
    <row r="7" spans="1:274" ht="11.1" customHeight="1">
      <c r="A7" s="271"/>
      <c r="B7" s="275" t="s">
        <v>7</v>
      </c>
      <c r="C7" s="211">
        <v>6</v>
      </c>
      <c r="D7" s="211">
        <v>14</v>
      </c>
      <c r="E7" s="212">
        <v>20</v>
      </c>
      <c r="F7" s="213">
        <v>0</v>
      </c>
      <c r="G7" s="213">
        <v>0</v>
      </c>
      <c r="H7" s="214">
        <v>0</v>
      </c>
      <c r="I7" s="211">
        <v>1</v>
      </c>
      <c r="J7" s="211">
        <v>0</v>
      </c>
      <c r="K7" s="212">
        <v>1</v>
      </c>
      <c r="L7" s="213">
        <v>0</v>
      </c>
      <c r="M7" s="213">
        <v>0</v>
      </c>
      <c r="N7" s="214">
        <v>0</v>
      </c>
      <c r="O7" s="211">
        <v>0</v>
      </c>
      <c r="P7" s="211">
        <v>0</v>
      </c>
      <c r="Q7" s="212">
        <v>0</v>
      </c>
      <c r="R7" s="213">
        <v>0</v>
      </c>
      <c r="S7" s="213">
        <v>0</v>
      </c>
      <c r="T7" s="214">
        <v>0</v>
      </c>
      <c r="U7" s="211">
        <v>0</v>
      </c>
      <c r="V7" s="211">
        <v>1</v>
      </c>
      <c r="W7" s="212">
        <v>1</v>
      </c>
      <c r="X7" s="213">
        <v>1</v>
      </c>
      <c r="Y7" s="213">
        <v>0</v>
      </c>
      <c r="Z7" s="214">
        <v>1</v>
      </c>
      <c r="AA7" s="211">
        <v>4</v>
      </c>
      <c r="AB7" s="211">
        <v>1</v>
      </c>
      <c r="AC7" s="212">
        <v>5</v>
      </c>
      <c r="AD7" s="213">
        <v>5</v>
      </c>
      <c r="AE7" s="213">
        <v>3</v>
      </c>
      <c r="AF7" s="214">
        <v>8</v>
      </c>
      <c r="AG7" s="212">
        <v>17</v>
      </c>
      <c r="AH7" s="212">
        <v>19</v>
      </c>
      <c r="AI7" s="212">
        <v>36</v>
      </c>
    </row>
    <row r="8" spans="1:274" ht="11.1" customHeight="1">
      <c r="A8" s="271"/>
      <c r="B8" s="275" t="s">
        <v>274</v>
      </c>
      <c r="C8" s="211">
        <v>4</v>
      </c>
      <c r="D8" s="211">
        <v>10</v>
      </c>
      <c r="E8" s="212">
        <v>14</v>
      </c>
      <c r="F8" s="213">
        <v>0</v>
      </c>
      <c r="G8" s="213">
        <v>0</v>
      </c>
      <c r="H8" s="214">
        <v>0</v>
      </c>
      <c r="I8" s="211">
        <v>0</v>
      </c>
      <c r="J8" s="211">
        <v>1</v>
      </c>
      <c r="K8" s="212">
        <v>1</v>
      </c>
      <c r="L8" s="213">
        <v>0</v>
      </c>
      <c r="M8" s="213">
        <v>0</v>
      </c>
      <c r="N8" s="214">
        <v>0</v>
      </c>
      <c r="O8" s="211">
        <v>3</v>
      </c>
      <c r="P8" s="211">
        <v>3</v>
      </c>
      <c r="Q8" s="212">
        <v>6</v>
      </c>
      <c r="R8" s="213">
        <v>0</v>
      </c>
      <c r="S8" s="213">
        <v>0</v>
      </c>
      <c r="T8" s="214">
        <v>0</v>
      </c>
      <c r="U8" s="211">
        <v>0</v>
      </c>
      <c r="V8" s="211">
        <v>0</v>
      </c>
      <c r="W8" s="212">
        <v>0</v>
      </c>
      <c r="X8" s="213">
        <v>0</v>
      </c>
      <c r="Y8" s="213">
        <v>0</v>
      </c>
      <c r="Z8" s="214">
        <v>0</v>
      </c>
      <c r="AA8" s="211">
        <v>9</v>
      </c>
      <c r="AB8" s="211">
        <v>6</v>
      </c>
      <c r="AC8" s="212">
        <v>15</v>
      </c>
      <c r="AD8" s="213">
        <v>0</v>
      </c>
      <c r="AE8" s="213">
        <v>0</v>
      </c>
      <c r="AF8" s="214">
        <v>0</v>
      </c>
      <c r="AG8" s="212">
        <v>16</v>
      </c>
      <c r="AH8" s="212">
        <v>20</v>
      </c>
      <c r="AI8" s="212">
        <v>36</v>
      </c>
    </row>
    <row r="9" spans="1:274" ht="11.1" customHeight="1">
      <c r="A9" s="271"/>
      <c r="B9" s="271" t="s">
        <v>19</v>
      </c>
      <c r="C9" s="272">
        <v>109</v>
      </c>
      <c r="D9" s="272">
        <v>179</v>
      </c>
      <c r="E9" s="272">
        <v>288</v>
      </c>
      <c r="F9" s="272">
        <v>0</v>
      </c>
      <c r="G9" s="272">
        <v>0</v>
      </c>
      <c r="H9" s="272">
        <v>0</v>
      </c>
      <c r="I9" s="272">
        <v>23</v>
      </c>
      <c r="J9" s="272">
        <v>22</v>
      </c>
      <c r="K9" s="272">
        <v>45</v>
      </c>
      <c r="L9" s="272">
        <v>8</v>
      </c>
      <c r="M9" s="272">
        <v>11</v>
      </c>
      <c r="N9" s="272">
        <v>19</v>
      </c>
      <c r="O9" s="272">
        <v>43</v>
      </c>
      <c r="P9" s="272">
        <v>47</v>
      </c>
      <c r="Q9" s="272">
        <v>90</v>
      </c>
      <c r="R9" s="272">
        <v>11</v>
      </c>
      <c r="S9" s="272">
        <v>21</v>
      </c>
      <c r="T9" s="272">
        <v>32</v>
      </c>
      <c r="U9" s="272">
        <v>73</v>
      </c>
      <c r="V9" s="272">
        <v>148</v>
      </c>
      <c r="W9" s="272">
        <v>221</v>
      </c>
      <c r="X9" s="272">
        <v>2</v>
      </c>
      <c r="Y9" s="272">
        <v>0</v>
      </c>
      <c r="Z9" s="272">
        <v>2</v>
      </c>
      <c r="AA9" s="272">
        <v>256</v>
      </c>
      <c r="AB9" s="272">
        <v>274</v>
      </c>
      <c r="AC9" s="272">
        <v>530</v>
      </c>
      <c r="AD9" s="272">
        <v>37</v>
      </c>
      <c r="AE9" s="272">
        <v>51</v>
      </c>
      <c r="AF9" s="272">
        <v>88</v>
      </c>
      <c r="AG9" s="272">
        <v>562</v>
      </c>
      <c r="AH9" s="272">
        <v>753</v>
      </c>
      <c r="AI9" s="272">
        <v>1315</v>
      </c>
    </row>
    <row r="10" spans="1:274" ht="11.1" customHeight="1">
      <c r="A10" s="271" t="s">
        <v>81</v>
      </c>
      <c r="B10" s="275" t="s">
        <v>93</v>
      </c>
      <c r="C10" s="211">
        <v>178</v>
      </c>
      <c r="D10" s="211">
        <v>135</v>
      </c>
      <c r="E10" s="212">
        <v>313</v>
      </c>
      <c r="F10" s="213">
        <v>1</v>
      </c>
      <c r="G10" s="213">
        <v>0</v>
      </c>
      <c r="H10" s="214">
        <v>1</v>
      </c>
      <c r="I10" s="211">
        <v>77</v>
      </c>
      <c r="J10" s="211">
        <v>37</v>
      </c>
      <c r="K10" s="212">
        <v>114</v>
      </c>
      <c r="L10" s="213">
        <v>35</v>
      </c>
      <c r="M10" s="213">
        <v>15</v>
      </c>
      <c r="N10" s="214">
        <v>50</v>
      </c>
      <c r="O10" s="211">
        <v>146</v>
      </c>
      <c r="P10" s="211">
        <v>66</v>
      </c>
      <c r="Q10" s="212">
        <v>212</v>
      </c>
      <c r="R10" s="213">
        <v>28</v>
      </c>
      <c r="S10" s="213">
        <v>22</v>
      </c>
      <c r="T10" s="214">
        <v>50</v>
      </c>
      <c r="U10" s="211">
        <v>270</v>
      </c>
      <c r="V10" s="211">
        <v>227</v>
      </c>
      <c r="W10" s="212">
        <v>497</v>
      </c>
      <c r="X10" s="213">
        <v>0</v>
      </c>
      <c r="Y10" s="213">
        <v>1</v>
      </c>
      <c r="Z10" s="214">
        <v>1</v>
      </c>
      <c r="AA10" s="211">
        <v>326</v>
      </c>
      <c r="AB10" s="211">
        <v>166</v>
      </c>
      <c r="AC10" s="212">
        <v>492</v>
      </c>
      <c r="AD10" s="213">
        <v>39</v>
      </c>
      <c r="AE10" s="213">
        <v>39</v>
      </c>
      <c r="AF10" s="214">
        <v>78</v>
      </c>
      <c r="AG10" s="212">
        <v>1100</v>
      </c>
      <c r="AH10" s="212">
        <v>708</v>
      </c>
      <c r="AI10" s="212">
        <v>1808</v>
      </c>
    </row>
    <row r="11" spans="1:274" ht="11.1" customHeight="1">
      <c r="A11" s="271"/>
      <c r="B11" s="275" t="s">
        <v>6</v>
      </c>
      <c r="C11" s="211">
        <v>707</v>
      </c>
      <c r="D11" s="211">
        <v>439</v>
      </c>
      <c r="E11" s="212">
        <v>1146</v>
      </c>
      <c r="F11" s="213">
        <v>0</v>
      </c>
      <c r="G11" s="213">
        <v>0</v>
      </c>
      <c r="H11" s="214">
        <v>0</v>
      </c>
      <c r="I11" s="211">
        <v>14</v>
      </c>
      <c r="J11" s="211">
        <v>9</v>
      </c>
      <c r="K11" s="212">
        <v>23</v>
      </c>
      <c r="L11" s="213">
        <v>4</v>
      </c>
      <c r="M11" s="213">
        <v>1</v>
      </c>
      <c r="N11" s="214">
        <v>5</v>
      </c>
      <c r="O11" s="211">
        <v>15</v>
      </c>
      <c r="P11" s="211">
        <v>5</v>
      </c>
      <c r="Q11" s="212">
        <v>20</v>
      </c>
      <c r="R11" s="213">
        <v>8</v>
      </c>
      <c r="S11" s="213">
        <v>1</v>
      </c>
      <c r="T11" s="214">
        <v>9</v>
      </c>
      <c r="U11" s="211">
        <v>45</v>
      </c>
      <c r="V11" s="211">
        <v>28</v>
      </c>
      <c r="W11" s="212">
        <v>73</v>
      </c>
      <c r="X11" s="213">
        <v>0</v>
      </c>
      <c r="Y11" s="213">
        <v>0</v>
      </c>
      <c r="Z11" s="214">
        <v>0</v>
      </c>
      <c r="AA11" s="211">
        <v>72</v>
      </c>
      <c r="AB11" s="211">
        <v>30</v>
      </c>
      <c r="AC11" s="212">
        <v>102</v>
      </c>
      <c r="AD11" s="213">
        <v>25</v>
      </c>
      <c r="AE11" s="213">
        <v>8</v>
      </c>
      <c r="AF11" s="214">
        <v>33</v>
      </c>
      <c r="AG11" s="212">
        <v>890</v>
      </c>
      <c r="AH11" s="212">
        <v>521</v>
      </c>
      <c r="AI11" s="212">
        <v>1411</v>
      </c>
    </row>
    <row r="12" spans="1:274" ht="11.1" customHeight="1">
      <c r="A12" s="271"/>
      <c r="B12" s="275" t="s">
        <v>7</v>
      </c>
      <c r="C12" s="211">
        <v>325</v>
      </c>
      <c r="D12" s="211">
        <v>106</v>
      </c>
      <c r="E12" s="212">
        <v>431</v>
      </c>
      <c r="F12" s="213">
        <v>0</v>
      </c>
      <c r="G12" s="213">
        <v>0</v>
      </c>
      <c r="H12" s="214">
        <v>0</v>
      </c>
      <c r="I12" s="211">
        <v>9</v>
      </c>
      <c r="J12" s="211">
        <v>2</v>
      </c>
      <c r="K12" s="212">
        <v>11</v>
      </c>
      <c r="L12" s="213">
        <v>1</v>
      </c>
      <c r="M12" s="213">
        <v>0</v>
      </c>
      <c r="N12" s="214">
        <v>1</v>
      </c>
      <c r="O12" s="211">
        <v>12</v>
      </c>
      <c r="P12" s="211">
        <v>1</v>
      </c>
      <c r="Q12" s="212">
        <v>13</v>
      </c>
      <c r="R12" s="213">
        <v>4</v>
      </c>
      <c r="S12" s="213">
        <v>3</v>
      </c>
      <c r="T12" s="214">
        <v>7</v>
      </c>
      <c r="U12" s="211">
        <v>36</v>
      </c>
      <c r="V12" s="211">
        <v>20</v>
      </c>
      <c r="W12" s="212">
        <v>56</v>
      </c>
      <c r="X12" s="213">
        <v>0</v>
      </c>
      <c r="Y12" s="213">
        <v>0</v>
      </c>
      <c r="Z12" s="214">
        <v>0</v>
      </c>
      <c r="AA12" s="211">
        <v>115</v>
      </c>
      <c r="AB12" s="211">
        <v>50</v>
      </c>
      <c r="AC12" s="212">
        <v>165</v>
      </c>
      <c r="AD12" s="213">
        <v>23</v>
      </c>
      <c r="AE12" s="213">
        <v>11</v>
      </c>
      <c r="AF12" s="214">
        <v>34</v>
      </c>
      <c r="AG12" s="212">
        <v>525</v>
      </c>
      <c r="AH12" s="212">
        <v>193</v>
      </c>
      <c r="AI12" s="212">
        <v>718</v>
      </c>
    </row>
    <row r="13" spans="1:274" ht="11.1" customHeight="1">
      <c r="A13" s="271"/>
      <c r="B13" s="276" t="s">
        <v>19</v>
      </c>
      <c r="C13" s="272">
        <v>1210</v>
      </c>
      <c r="D13" s="272">
        <v>680</v>
      </c>
      <c r="E13" s="272">
        <v>1890</v>
      </c>
      <c r="F13" s="272">
        <v>1</v>
      </c>
      <c r="G13" s="272">
        <v>0</v>
      </c>
      <c r="H13" s="272">
        <v>1</v>
      </c>
      <c r="I13" s="272">
        <v>100</v>
      </c>
      <c r="J13" s="272">
        <v>48</v>
      </c>
      <c r="K13" s="272">
        <v>148</v>
      </c>
      <c r="L13" s="272">
        <v>40</v>
      </c>
      <c r="M13" s="272">
        <v>16</v>
      </c>
      <c r="N13" s="272">
        <v>56</v>
      </c>
      <c r="O13" s="272">
        <v>173</v>
      </c>
      <c r="P13" s="272">
        <v>72</v>
      </c>
      <c r="Q13" s="272">
        <v>245</v>
      </c>
      <c r="R13" s="272">
        <v>40</v>
      </c>
      <c r="S13" s="272">
        <v>26</v>
      </c>
      <c r="T13" s="272">
        <v>66</v>
      </c>
      <c r="U13" s="272">
        <v>351</v>
      </c>
      <c r="V13" s="272">
        <v>275</v>
      </c>
      <c r="W13" s="272">
        <v>626</v>
      </c>
      <c r="X13" s="272">
        <v>0</v>
      </c>
      <c r="Y13" s="272">
        <v>1</v>
      </c>
      <c r="Z13" s="272">
        <v>1</v>
      </c>
      <c r="AA13" s="272">
        <v>513</v>
      </c>
      <c r="AB13" s="272">
        <v>246</v>
      </c>
      <c r="AC13" s="272">
        <v>759</v>
      </c>
      <c r="AD13" s="272">
        <v>87</v>
      </c>
      <c r="AE13" s="272">
        <v>58</v>
      </c>
      <c r="AF13" s="272">
        <v>145</v>
      </c>
      <c r="AG13" s="272">
        <v>2515</v>
      </c>
      <c r="AH13" s="272">
        <v>1422</v>
      </c>
      <c r="AI13" s="272">
        <v>3937</v>
      </c>
    </row>
    <row r="14" spans="1:274" ht="11.1" customHeight="1">
      <c r="A14" s="271" t="s">
        <v>101</v>
      </c>
      <c r="B14" s="275" t="s">
        <v>93</v>
      </c>
      <c r="C14" s="211">
        <v>99</v>
      </c>
      <c r="D14" s="211">
        <v>119</v>
      </c>
      <c r="E14" s="212">
        <v>218</v>
      </c>
      <c r="F14" s="213">
        <v>0</v>
      </c>
      <c r="G14" s="213">
        <v>0</v>
      </c>
      <c r="H14" s="214">
        <v>0</v>
      </c>
      <c r="I14" s="211">
        <v>25</v>
      </c>
      <c r="J14" s="211">
        <v>39</v>
      </c>
      <c r="K14" s="212">
        <v>64</v>
      </c>
      <c r="L14" s="213">
        <v>20</v>
      </c>
      <c r="M14" s="213">
        <v>15</v>
      </c>
      <c r="N14" s="214">
        <v>35</v>
      </c>
      <c r="O14" s="211">
        <v>43</v>
      </c>
      <c r="P14" s="211">
        <v>32</v>
      </c>
      <c r="Q14" s="212">
        <v>75</v>
      </c>
      <c r="R14" s="213">
        <v>17</v>
      </c>
      <c r="S14" s="213">
        <v>25</v>
      </c>
      <c r="T14" s="214">
        <v>42</v>
      </c>
      <c r="U14" s="211">
        <v>185</v>
      </c>
      <c r="V14" s="211">
        <v>244</v>
      </c>
      <c r="W14" s="212">
        <v>429</v>
      </c>
      <c r="X14" s="213">
        <v>0</v>
      </c>
      <c r="Y14" s="213">
        <v>0</v>
      </c>
      <c r="Z14" s="214">
        <v>0</v>
      </c>
      <c r="AA14" s="211">
        <v>174</v>
      </c>
      <c r="AB14" s="211">
        <v>152</v>
      </c>
      <c r="AC14" s="212">
        <v>326</v>
      </c>
      <c r="AD14" s="213">
        <v>48</v>
      </c>
      <c r="AE14" s="213">
        <v>42</v>
      </c>
      <c r="AF14" s="214">
        <v>90</v>
      </c>
      <c r="AG14" s="212">
        <v>611</v>
      </c>
      <c r="AH14" s="212">
        <v>668</v>
      </c>
      <c r="AI14" s="212">
        <v>1279</v>
      </c>
    </row>
    <row r="15" spans="1:274" s="32" customFormat="1" ht="11.1" customHeight="1">
      <c r="A15" s="271"/>
      <c r="B15" s="275" t="s">
        <v>6</v>
      </c>
      <c r="C15" s="211">
        <v>6</v>
      </c>
      <c r="D15" s="211">
        <v>18</v>
      </c>
      <c r="E15" s="212">
        <v>24</v>
      </c>
      <c r="F15" s="213">
        <v>0</v>
      </c>
      <c r="G15" s="213">
        <v>0</v>
      </c>
      <c r="H15" s="214">
        <v>0</v>
      </c>
      <c r="I15" s="211">
        <v>2</v>
      </c>
      <c r="J15" s="211">
        <v>0</v>
      </c>
      <c r="K15" s="212">
        <v>2</v>
      </c>
      <c r="L15" s="213">
        <v>0</v>
      </c>
      <c r="M15" s="213">
        <v>1</v>
      </c>
      <c r="N15" s="214">
        <v>1</v>
      </c>
      <c r="O15" s="211">
        <v>4</v>
      </c>
      <c r="P15" s="211">
        <v>4</v>
      </c>
      <c r="Q15" s="212">
        <v>8</v>
      </c>
      <c r="R15" s="213">
        <v>1</v>
      </c>
      <c r="S15" s="213">
        <v>0</v>
      </c>
      <c r="T15" s="214">
        <v>1</v>
      </c>
      <c r="U15" s="211">
        <v>2</v>
      </c>
      <c r="V15" s="211">
        <v>4</v>
      </c>
      <c r="W15" s="212">
        <v>6</v>
      </c>
      <c r="X15" s="213">
        <v>0</v>
      </c>
      <c r="Y15" s="213">
        <v>0</v>
      </c>
      <c r="Z15" s="214">
        <v>0</v>
      </c>
      <c r="AA15" s="211">
        <v>20</v>
      </c>
      <c r="AB15" s="211">
        <v>29</v>
      </c>
      <c r="AC15" s="212">
        <v>49</v>
      </c>
      <c r="AD15" s="213">
        <v>7</v>
      </c>
      <c r="AE15" s="213">
        <v>9</v>
      </c>
      <c r="AF15" s="214">
        <v>16</v>
      </c>
      <c r="AG15" s="212">
        <v>42</v>
      </c>
      <c r="AH15" s="212">
        <v>65</v>
      </c>
      <c r="AI15" s="212">
        <v>107</v>
      </c>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8"/>
      <c r="FK15" s="68"/>
      <c r="FL15" s="68"/>
      <c r="FM15" s="68"/>
      <c r="FN15" s="68"/>
      <c r="FO15" s="68"/>
      <c r="FP15" s="68"/>
      <c r="FQ15" s="68"/>
      <c r="FR15" s="68"/>
      <c r="FS15" s="68"/>
      <c r="FT15" s="68"/>
      <c r="FU15" s="68"/>
      <c r="FV15" s="68"/>
      <c r="FW15" s="68"/>
      <c r="FX15" s="68"/>
      <c r="FY15" s="68"/>
      <c r="FZ15" s="68"/>
      <c r="GA15" s="68"/>
      <c r="GB15" s="68"/>
      <c r="GC15" s="68"/>
      <c r="GD15" s="68"/>
      <c r="GE15" s="68"/>
      <c r="GF15" s="68"/>
      <c r="GG15" s="68"/>
      <c r="GH15" s="68"/>
      <c r="GI15" s="68"/>
      <c r="GJ15" s="68"/>
      <c r="GK15" s="68"/>
      <c r="GL15" s="68"/>
      <c r="GM15" s="68"/>
      <c r="GN15" s="68"/>
      <c r="GO15" s="68"/>
      <c r="GP15" s="68"/>
      <c r="GQ15" s="68"/>
      <c r="GR15" s="68"/>
      <c r="GS15" s="68"/>
      <c r="GT15" s="68"/>
      <c r="GU15" s="68"/>
      <c r="GV15" s="68"/>
      <c r="GW15" s="68"/>
      <c r="GX15" s="68"/>
      <c r="GY15" s="68"/>
      <c r="GZ15" s="68"/>
      <c r="HA15" s="68"/>
      <c r="HB15" s="68"/>
      <c r="HC15" s="68"/>
      <c r="HD15" s="68"/>
      <c r="HE15" s="68"/>
      <c r="HF15" s="68"/>
      <c r="HG15" s="68"/>
      <c r="HH15" s="68"/>
      <c r="HI15" s="68"/>
      <c r="HJ15" s="68"/>
      <c r="HK15" s="68"/>
      <c r="HL15" s="68"/>
      <c r="HM15" s="68"/>
      <c r="HN15" s="68"/>
      <c r="HO15" s="68"/>
      <c r="HP15" s="68"/>
      <c r="HQ15" s="68"/>
      <c r="HR15" s="68"/>
      <c r="HS15" s="68"/>
      <c r="HT15" s="68"/>
      <c r="HU15" s="68"/>
      <c r="HV15" s="68"/>
      <c r="HW15" s="68"/>
      <c r="HX15" s="68"/>
      <c r="HY15" s="68"/>
      <c r="HZ15" s="68"/>
      <c r="IA15" s="68"/>
      <c r="IB15" s="68"/>
      <c r="IC15" s="68"/>
      <c r="ID15" s="68"/>
      <c r="IE15" s="68"/>
      <c r="IF15" s="68"/>
      <c r="IG15" s="68"/>
      <c r="IH15" s="68"/>
      <c r="II15" s="68"/>
      <c r="IJ15" s="68"/>
      <c r="IK15" s="68"/>
      <c r="IL15" s="68"/>
      <c r="IM15" s="68"/>
      <c r="IN15" s="68"/>
      <c r="IO15" s="68"/>
      <c r="IP15" s="68"/>
      <c r="IQ15" s="68"/>
      <c r="IR15" s="68"/>
      <c r="IS15" s="68"/>
      <c r="IT15" s="68"/>
      <c r="IU15" s="68"/>
      <c r="IV15" s="68"/>
      <c r="IW15" s="68"/>
      <c r="IX15" s="68"/>
      <c r="IY15" s="68"/>
      <c r="IZ15" s="68"/>
      <c r="JA15" s="68"/>
      <c r="JB15" s="68"/>
      <c r="JC15" s="68"/>
      <c r="JD15" s="68"/>
      <c r="JE15" s="68"/>
      <c r="JF15" s="68"/>
      <c r="JG15" s="68"/>
      <c r="JH15" s="68"/>
      <c r="JI15" s="68"/>
      <c r="JJ15" s="68"/>
      <c r="JK15" s="68"/>
      <c r="JL15" s="68"/>
      <c r="JM15" s="68"/>
      <c r="JN15" s="68"/>
    </row>
    <row r="16" spans="1:274" ht="12.75" customHeight="1">
      <c r="A16" s="271"/>
      <c r="B16" s="275" t="s">
        <v>7</v>
      </c>
      <c r="C16" s="211">
        <v>46</v>
      </c>
      <c r="D16" s="211">
        <v>31</v>
      </c>
      <c r="E16" s="212">
        <v>77</v>
      </c>
      <c r="F16" s="213">
        <v>0</v>
      </c>
      <c r="G16" s="213">
        <v>0</v>
      </c>
      <c r="H16" s="214">
        <v>0</v>
      </c>
      <c r="I16" s="211">
        <v>4</v>
      </c>
      <c r="J16" s="211">
        <v>0</v>
      </c>
      <c r="K16" s="212">
        <v>4</v>
      </c>
      <c r="L16" s="213">
        <v>0</v>
      </c>
      <c r="M16" s="213">
        <v>0</v>
      </c>
      <c r="N16" s="214">
        <v>0</v>
      </c>
      <c r="O16" s="211">
        <v>3</v>
      </c>
      <c r="P16" s="211">
        <v>1</v>
      </c>
      <c r="Q16" s="212">
        <v>4</v>
      </c>
      <c r="R16" s="213">
        <v>2</v>
      </c>
      <c r="S16" s="213">
        <v>4</v>
      </c>
      <c r="T16" s="214">
        <v>6</v>
      </c>
      <c r="U16" s="211">
        <v>3</v>
      </c>
      <c r="V16" s="211">
        <v>3</v>
      </c>
      <c r="W16" s="212">
        <v>6</v>
      </c>
      <c r="X16" s="213">
        <v>0</v>
      </c>
      <c r="Y16" s="213">
        <v>0</v>
      </c>
      <c r="Z16" s="214">
        <v>0</v>
      </c>
      <c r="AA16" s="211">
        <v>39</v>
      </c>
      <c r="AB16" s="211">
        <v>33</v>
      </c>
      <c r="AC16" s="212">
        <v>72</v>
      </c>
      <c r="AD16" s="213">
        <v>20</v>
      </c>
      <c r="AE16" s="213">
        <v>15</v>
      </c>
      <c r="AF16" s="214">
        <v>35</v>
      </c>
      <c r="AG16" s="212">
        <v>117</v>
      </c>
      <c r="AH16" s="212">
        <v>87</v>
      </c>
      <c r="AI16" s="212">
        <v>204</v>
      </c>
    </row>
    <row r="17" spans="1:35" ht="12.75" customHeight="1">
      <c r="A17" s="271"/>
      <c r="B17" s="271" t="s">
        <v>19</v>
      </c>
      <c r="C17" s="272">
        <v>151</v>
      </c>
      <c r="D17" s="272">
        <v>168</v>
      </c>
      <c r="E17" s="272">
        <v>319</v>
      </c>
      <c r="F17" s="272">
        <v>0</v>
      </c>
      <c r="G17" s="272">
        <v>0</v>
      </c>
      <c r="H17" s="272">
        <v>0</v>
      </c>
      <c r="I17" s="272">
        <v>31</v>
      </c>
      <c r="J17" s="272">
        <v>39</v>
      </c>
      <c r="K17" s="272">
        <v>70</v>
      </c>
      <c r="L17" s="272">
        <v>20</v>
      </c>
      <c r="M17" s="272">
        <v>16</v>
      </c>
      <c r="N17" s="272">
        <v>36</v>
      </c>
      <c r="O17" s="272">
        <v>50</v>
      </c>
      <c r="P17" s="272">
        <v>37</v>
      </c>
      <c r="Q17" s="272">
        <v>87</v>
      </c>
      <c r="R17" s="272">
        <v>20</v>
      </c>
      <c r="S17" s="272">
        <v>29</v>
      </c>
      <c r="T17" s="272">
        <v>49</v>
      </c>
      <c r="U17" s="272">
        <v>190</v>
      </c>
      <c r="V17" s="272">
        <v>251</v>
      </c>
      <c r="W17" s="272">
        <v>441</v>
      </c>
      <c r="X17" s="272">
        <v>0</v>
      </c>
      <c r="Y17" s="272">
        <v>0</v>
      </c>
      <c r="Z17" s="272">
        <v>0</v>
      </c>
      <c r="AA17" s="272">
        <v>233</v>
      </c>
      <c r="AB17" s="272">
        <v>214</v>
      </c>
      <c r="AC17" s="272">
        <v>447</v>
      </c>
      <c r="AD17" s="272">
        <v>75</v>
      </c>
      <c r="AE17" s="272">
        <v>66</v>
      </c>
      <c r="AF17" s="272">
        <v>141</v>
      </c>
      <c r="AG17" s="272">
        <v>770</v>
      </c>
      <c r="AH17" s="272">
        <v>820</v>
      </c>
      <c r="AI17" s="272">
        <v>1590</v>
      </c>
    </row>
    <row r="18" spans="1:35" ht="12.75" customHeight="1">
      <c r="A18" s="271" t="s">
        <v>100</v>
      </c>
      <c r="B18" s="275" t="s">
        <v>6</v>
      </c>
      <c r="C18" s="211">
        <v>405</v>
      </c>
      <c r="D18" s="211">
        <v>401</v>
      </c>
      <c r="E18" s="212">
        <v>806</v>
      </c>
      <c r="F18" s="213">
        <v>0</v>
      </c>
      <c r="G18" s="213">
        <v>0</v>
      </c>
      <c r="H18" s="214">
        <v>0</v>
      </c>
      <c r="I18" s="211">
        <v>18</v>
      </c>
      <c r="J18" s="211">
        <v>31</v>
      </c>
      <c r="K18" s="212">
        <v>49</v>
      </c>
      <c r="L18" s="213">
        <v>12</v>
      </c>
      <c r="M18" s="213">
        <v>4</v>
      </c>
      <c r="N18" s="214">
        <v>16</v>
      </c>
      <c r="O18" s="211">
        <v>15</v>
      </c>
      <c r="P18" s="211">
        <v>8</v>
      </c>
      <c r="Q18" s="212">
        <v>23</v>
      </c>
      <c r="R18" s="213">
        <v>1</v>
      </c>
      <c r="S18" s="213">
        <v>4</v>
      </c>
      <c r="T18" s="214">
        <v>5</v>
      </c>
      <c r="U18" s="211">
        <v>35</v>
      </c>
      <c r="V18" s="211">
        <v>36</v>
      </c>
      <c r="W18" s="212">
        <v>71</v>
      </c>
      <c r="X18" s="213">
        <v>0</v>
      </c>
      <c r="Y18" s="213">
        <v>0</v>
      </c>
      <c r="Z18" s="214">
        <v>0</v>
      </c>
      <c r="AA18" s="211">
        <v>199</v>
      </c>
      <c r="AB18" s="211">
        <v>164</v>
      </c>
      <c r="AC18" s="212">
        <v>363</v>
      </c>
      <c r="AD18" s="213">
        <v>29</v>
      </c>
      <c r="AE18" s="213">
        <v>14</v>
      </c>
      <c r="AF18" s="214">
        <v>43</v>
      </c>
      <c r="AG18" s="212">
        <v>714</v>
      </c>
      <c r="AH18" s="212">
        <v>662</v>
      </c>
      <c r="AI18" s="212">
        <v>1376</v>
      </c>
    </row>
    <row r="19" spans="1:35" ht="12.75" customHeight="1">
      <c r="A19" s="271"/>
      <c r="B19" s="275" t="s">
        <v>7</v>
      </c>
      <c r="C19" s="211">
        <v>18</v>
      </c>
      <c r="D19" s="211">
        <v>15</v>
      </c>
      <c r="E19" s="212">
        <v>33</v>
      </c>
      <c r="F19" s="213">
        <v>0</v>
      </c>
      <c r="G19" s="213">
        <v>0</v>
      </c>
      <c r="H19" s="214">
        <v>0</v>
      </c>
      <c r="I19" s="211">
        <v>0</v>
      </c>
      <c r="J19" s="211">
        <v>0</v>
      </c>
      <c r="K19" s="212">
        <v>0</v>
      </c>
      <c r="L19" s="213">
        <v>0</v>
      </c>
      <c r="M19" s="213">
        <v>0</v>
      </c>
      <c r="N19" s="214">
        <v>0</v>
      </c>
      <c r="O19" s="211">
        <v>0</v>
      </c>
      <c r="P19" s="211">
        <v>1</v>
      </c>
      <c r="Q19" s="212">
        <v>1</v>
      </c>
      <c r="R19" s="213">
        <v>0</v>
      </c>
      <c r="S19" s="213">
        <v>0</v>
      </c>
      <c r="T19" s="214">
        <v>0</v>
      </c>
      <c r="U19" s="211">
        <v>0</v>
      </c>
      <c r="V19" s="211">
        <v>1</v>
      </c>
      <c r="W19" s="212">
        <v>1</v>
      </c>
      <c r="X19" s="213">
        <v>0</v>
      </c>
      <c r="Y19" s="213">
        <v>0</v>
      </c>
      <c r="Z19" s="214">
        <v>0</v>
      </c>
      <c r="AA19" s="211">
        <v>5</v>
      </c>
      <c r="AB19" s="211">
        <v>6</v>
      </c>
      <c r="AC19" s="212">
        <v>11</v>
      </c>
      <c r="AD19" s="213">
        <v>3</v>
      </c>
      <c r="AE19" s="213">
        <v>1</v>
      </c>
      <c r="AF19" s="214">
        <v>4</v>
      </c>
      <c r="AG19" s="212">
        <v>26</v>
      </c>
      <c r="AH19" s="212">
        <v>24</v>
      </c>
      <c r="AI19" s="212">
        <v>50</v>
      </c>
    </row>
    <row r="20" spans="1:35" ht="12.75" customHeight="1">
      <c r="A20" s="271"/>
      <c r="B20" s="275" t="s">
        <v>274</v>
      </c>
      <c r="C20" s="211">
        <v>1</v>
      </c>
      <c r="D20" s="211">
        <v>2</v>
      </c>
      <c r="E20" s="212">
        <v>3</v>
      </c>
      <c r="F20" s="213">
        <v>0</v>
      </c>
      <c r="G20" s="213">
        <v>0</v>
      </c>
      <c r="H20" s="214">
        <v>0</v>
      </c>
      <c r="I20" s="211">
        <v>1</v>
      </c>
      <c r="J20" s="211">
        <v>0</v>
      </c>
      <c r="K20" s="212">
        <v>1</v>
      </c>
      <c r="L20" s="213">
        <v>0</v>
      </c>
      <c r="M20" s="213">
        <v>0</v>
      </c>
      <c r="N20" s="214">
        <v>0</v>
      </c>
      <c r="O20" s="211">
        <v>0</v>
      </c>
      <c r="P20" s="211">
        <v>0</v>
      </c>
      <c r="Q20" s="212">
        <v>0</v>
      </c>
      <c r="R20" s="213">
        <v>0</v>
      </c>
      <c r="S20" s="213">
        <v>0</v>
      </c>
      <c r="T20" s="214">
        <v>0</v>
      </c>
      <c r="U20" s="211">
        <v>0</v>
      </c>
      <c r="V20" s="211">
        <v>0</v>
      </c>
      <c r="W20" s="212">
        <v>0</v>
      </c>
      <c r="X20" s="213">
        <v>0</v>
      </c>
      <c r="Y20" s="213">
        <v>0</v>
      </c>
      <c r="Z20" s="214">
        <v>0</v>
      </c>
      <c r="AA20" s="211">
        <v>3</v>
      </c>
      <c r="AB20" s="211">
        <v>4</v>
      </c>
      <c r="AC20" s="212">
        <v>7</v>
      </c>
      <c r="AD20" s="213">
        <v>2</v>
      </c>
      <c r="AE20" s="213">
        <v>0</v>
      </c>
      <c r="AF20" s="214">
        <v>2</v>
      </c>
      <c r="AG20" s="212">
        <v>7</v>
      </c>
      <c r="AH20" s="212">
        <v>6</v>
      </c>
      <c r="AI20" s="212">
        <v>13</v>
      </c>
    </row>
    <row r="21" spans="1:35" ht="12.75" customHeight="1">
      <c r="A21" s="271"/>
      <c r="B21" s="271" t="s">
        <v>19</v>
      </c>
      <c r="C21" s="272">
        <v>424</v>
      </c>
      <c r="D21" s="272">
        <v>418</v>
      </c>
      <c r="E21" s="272">
        <v>842</v>
      </c>
      <c r="F21" s="272">
        <v>0</v>
      </c>
      <c r="G21" s="272">
        <v>0</v>
      </c>
      <c r="H21" s="272">
        <v>0</v>
      </c>
      <c r="I21" s="272">
        <v>19</v>
      </c>
      <c r="J21" s="272">
        <v>31</v>
      </c>
      <c r="K21" s="272">
        <v>50</v>
      </c>
      <c r="L21" s="272">
        <v>12</v>
      </c>
      <c r="M21" s="272">
        <v>4</v>
      </c>
      <c r="N21" s="272">
        <v>16</v>
      </c>
      <c r="O21" s="272">
        <v>15</v>
      </c>
      <c r="P21" s="272">
        <v>9</v>
      </c>
      <c r="Q21" s="272">
        <v>24</v>
      </c>
      <c r="R21" s="272">
        <v>1</v>
      </c>
      <c r="S21" s="272">
        <v>4</v>
      </c>
      <c r="T21" s="272">
        <v>5</v>
      </c>
      <c r="U21" s="272">
        <v>35</v>
      </c>
      <c r="V21" s="272">
        <v>37</v>
      </c>
      <c r="W21" s="272">
        <v>72</v>
      </c>
      <c r="X21" s="272">
        <v>0</v>
      </c>
      <c r="Y21" s="272">
        <v>0</v>
      </c>
      <c r="Z21" s="272">
        <v>0</v>
      </c>
      <c r="AA21" s="272">
        <v>207</v>
      </c>
      <c r="AB21" s="272">
        <v>174</v>
      </c>
      <c r="AC21" s="272">
        <v>381</v>
      </c>
      <c r="AD21" s="272">
        <v>34</v>
      </c>
      <c r="AE21" s="272">
        <v>15</v>
      </c>
      <c r="AF21" s="272">
        <v>49</v>
      </c>
      <c r="AG21" s="272">
        <v>747</v>
      </c>
      <c r="AH21" s="272">
        <v>692</v>
      </c>
      <c r="AI21" s="272">
        <v>1439</v>
      </c>
    </row>
    <row r="22" spans="1:35" ht="12.75" customHeight="1">
      <c r="A22" s="271" t="s">
        <v>114</v>
      </c>
      <c r="B22" s="275" t="s">
        <v>93</v>
      </c>
      <c r="C22" s="211">
        <v>14</v>
      </c>
      <c r="D22" s="211">
        <v>36</v>
      </c>
      <c r="E22" s="212">
        <v>50</v>
      </c>
      <c r="F22" s="213">
        <v>0</v>
      </c>
      <c r="G22" s="213">
        <v>0</v>
      </c>
      <c r="H22" s="214">
        <v>0</v>
      </c>
      <c r="I22" s="211">
        <v>2</v>
      </c>
      <c r="J22" s="211">
        <v>2</v>
      </c>
      <c r="K22" s="212">
        <v>4</v>
      </c>
      <c r="L22" s="213">
        <v>3</v>
      </c>
      <c r="M22" s="213">
        <v>0</v>
      </c>
      <c r="N22" s="214">
        <v>3</v>
      </c>
      <c r="O22" s="211">
        <v>6</v>
      </c>
      <c r="P22" s="211">
        <v>12</v>
      </c>
      <c r="Q22" s="212">
        <v>18</v>
      </c>
      <c r="R22" s="213">
        <v>5</v>
      </c>
      <c r="S22" s="213">
        <v>8</v>
      </c>
      <c r="T22" s="214">
        <v>13</v>
      </c>
      <c r="U22" s="211">
        <v>24</v>
      </c>
      <c r="V22" s="211">
        <v>64</v>
      </c>
      <c r="W22" s="212">
        <v>88</v>
      </c>
      <c r="X22" s="213">
        <v>0</v>
      </c>
      <c r="Y22" s="213">
        <v>0</v>
      </c>
      <c r="Z22" s="214">
        <v>0</v>
      </c>
      <c r="AA22" s="211">
        <v>32</v>
      </c>
      <c r="AB22" s="211">
        <v>55</v>
      </c>
      <c r="AC22" s="212">
        <v>87</v>
      </c>
      <c r="AD22" s="213">
        <v>7</v>
      </c>
      <c r="AE22" s="213">
        <v>13</v>
      </c>
      <c r="AF22" s="214">
        <v>20</v>
      </c>
      <c r="AG22" s="212">
        <v>93</v>
      </c>
      <c r="AH22" s="212">
        <v>190</v>
      </c>
      <c r="AI22" s="212">
        <v>283</v>
      </c>
    </row>
    <row r="23" spans="1:35" ht="12.75" customHeight="1">
      <c r="A23" s="271"/>
      <c r="B23" s="275" t="s">
        <v>6</v>
      </c>
      <c r="C23" s="211">
        <v>83</v>
      </c>
      <c r="D23" s="211">
        <v>71</v>
      </c>
      <c r="E23" s="212">
        <v>154</v>
      </c>
      <c r="F23" s="213">
        <v>0</v>
      </c>
      <c r="G23" s="213">
        <v>1</v>
      </c>
      <c r="H23" s="214">
        <v>1</v>
      </c>
      <c r="I23" s="211">
        <v>3</v>
      </c>
      <c r="J23" s="211">
        <v>1</v>
      </c>
      <c r="K23" s="212">
        <v>4</v>
      </c>
      <c r="L23" s="213">
        <v>0</v>
      </c>
      <c r="M23" s="213">
        <v>1</v>
      </c>
      <c r="N23" s="214">
        <v>1</v>
      </c>
      <c r="O23" s="211">
        <v>5</v>
      </c>
      <c r="P23" s="211">
        <v>1</v>
      </c>
      <c r="Q23" s="212">
        <v>6</v>
      </c>
      <c r="R23" s="213">
        <v>1</v>
      </c>
      <c r="S23" s="213">
        <v>0</v>
      </c>
      <c r="T23" s="214">
        <v>1</v>
      </c>
      <c r="U23" s="211">
        <v>4</v>
      </c>
      <c r="V23" s="211">
        <v>7</v>
      </c>
      <c r="W23" s="212">
        <v>11</v>
      </c>
      <c r="X23" s="213">
        <v>0</v>
      </c>
      <c r="Y23" s="213">
        <v>0</v>
      </c>
      <c r="Z23" s="214">
        <v>0</v>
      </c>
      <c r="AA23" s="211">
        <v>22</v>
      </c>
      <c r="AB23" s="211">
        <v>13</v>
      </c>
      <c r="AC23" s="212">
        <v>35</v>
      </c>
      <c r="AD23" s="213">
        <v>2</v>
      </c>
      <c r="AE23" s="213">
        <v>2</v>
      </c>
      <c r="AF23" s="214">
        <v>4</v>
      </c>
      <c r="AG23" s="212">
        <v>120</v>
      </c>
      <c r="AH23" s="212">
        <v>97</v>
      </c>
      <c r="AI23" s="212">
        <v>217</v>
      </c>
    </row>
    <row r="24" spans="1:35" ht="12.75" customHeight="1">
      <c r="A24" s="271"/>
      <c r="B24" s="271" t="s">
        <v>19</v>
      </c>
      <c r="C24" s="272">
        <v>97</v>
      </c>
      <c r="D24" s="272">
        <v>107</v>
      </c>
      <c r="E24" s="272">
        <v>204</v>
      </c>
      <c r="F24" s="272">
        <v>0</v>
      </c>
      <c r="G24" s="272">
        <v>1</v>
      </c>
      <c r="H24" s="272">
        <v>1</v>
      </c>
      <c r="I24" s="272">
        <v>5</v>
      </c>
      <c r="J24" s="272">
        <v>3</v>
      </c>
      <c r="K24" s="272">
        <v>8</v>
      </c>
      <c r="L24" s="272">
        <v>3</v>
      </c>
      <c r="M24" s="272">
        <v>1</v>
      </c>
      <c r="N24" s="272">
        <v>4</v>
      </c>
      <c r="O24" s="272">
        <v>11</v>
      </c>
      <c r="P24" s="272">
        <v>13</v>
      </c>
      <c r="Q24" s="272">
        <v>24</v>
      </c>
      <c r="R24" s="272">
        <v>6</v>
      </c>
      <c r="S24" s="272">
        <v>8</v>
      </c>
      <c r="T24" s="272">
        <v>14</v>
      </c>
      <c r="U24" s="272">
        <v>28</v>
      </c>
      <c r="V24" s="272">
        <v>71</v>
      </c>
      <c r="W24" s="272">
        <v>99</v>
      </c>
      <c r="X24" s="272">
        <v>0</v>
      </c>
      <c r="Y24" s="272">
        <v>0</v>
      </c>
      <c r="Z24" s="272">
        <v>0</v>
      </c>
      <c r="AA24" s="272">
        <v>54</v>
      </c>
      <c r="AB24" s="272">
        <v>68</v>
      </c>
      <c r="AC24" s="272">
        <v>122</v>
      </c>
      <c r="AD24" s="272">
        <v>9</v>
      </c>
      <c r="AE24" s="272">
        <v>15</v>
      </c>
      <c r="AF24" s="272">
        <v>24</v>
      </c>
      <c r="AG24" s="272">
        <v>213</v>
      </c>
      <c r="AH24" s="272">
        <v>287</v>
      </c>
      <c r="AI24" s="272">
        <v>500</v>
      </c>
    </row>
    <row r="25" spans="1:35" ht="12.75" customHeight="1">
      <c r="A25" s="271" t="s">
        <v>83</v>
      </c>
      <c r="B25" s="275" t="s">
        <v>93</v>
      </c>
      <c r="C25" s="211">
        <v>90</v>
      </c>
      <c r="D25" s="211">
        <v>93</v>
      </c>
      <c r="E25" s="212">
        <v>183</v>
      </c>
      <c r="F25" s="213">
        <v>0</v>
      </c>
      <c r="G25" s="213">
        <v>0</v>
      </c>
      <c r="H25" s="214">
        <v>0</v>
      </c>
      <c r="I25" s="211">
        <v>13</v>
      </c>
      <c r="J25" s="211">
        <v>8</v>
      </c>
      <c r="K25" s="212">
        <v>21</v>
      </c>
      <c r="L25" s="213">
        <v>10</v>
      </c>
      <c r="M25" s="213">
        <v>5</v>
      </c>
      <c r="N25" s="214">
        <v>15</v>
      </c>
      <c r="O25" s="211">
        <v>47</v>
      </c>
      <c r="P25" s="211">
        <v>20</v>
      </c>
      <c r="Q25" s="212">
        <v>67</v>
      </c>
      <c r="R25" s="213">
        <v>9</v>
      </c>
      <c r="S25" s="213">
        <v>12</v>
      </c>
      <c r="T25" s="214">
        <v>21</v>
      </c>
      <c r="U25" s="211">
        <v>116</v>
      </c>
      <c r="V25" s="211">
        <v>137</v>
      </c>
      <c r="W25" s="212">
        <v>253</v>
      </c>
      <c r="X25" s="213">
        <v>0</v>
      </c>
      <c r="Y25" s="213">
        <v>0</v>
      </c>
      <c r="Z25" s="214">
        <v>0</v>
      </c>
      <c r="AA25" s="211">
        <v>120</v>
      </c>
      <c r="AB25" s="211">
        <v>113</v>
      </c>
      <c r="AC25" s="212">
        <v>233</v>
      </c>
      <c r="AD25" s="213">
        <v>23</v>
      </c>
      <c r="AE25" s="213">
        <v>13</v>
      </c>
      <c r="AF25" s="214">
        <v>36</v>
      </c>
      <c r="AG25" s="212">
        <v>428</v>
      </c>
      <c r="AH25" s="212">
        <v>401</v>
      </c>
      <c r="AI25" s="212">
        <v>829</v>
      </c>
    </row>
    <row r="26" spans="1:35" ht="12.75" customHeight="1">
      <c r="A26" s="271"/>
      <c r="B26" s="275" t="s">
        <v>6</v>
      </c>
      <c r="C26" s="211">
        <v>15</v>
      </c>
      <c r="D26" s="211">
        <v>20</v>
      </c>
      <c r="E26" s="212">
        <v>35</v>
      </c>
      <c r="F26" s="213">
        <v>0</v>
      </c>
      <c r="G26" s="213">
        <v>0</v>
      </c>
      <c r="H26" s="214">
        <v>0</v>
      </c>
      <c r="I26" s="211">
        <v>0</v>
      </c>
      <c r="J26" s="211">
        <v>0</v>
      </c>
      <c r="K26" s="212">
        <v>0</v>
      </c>
      <c r="L26" s="213">
        <v>0</v>
      </c>
      <c r="M26" s="213">
        <v>0</v>
      </c>
      <c r="N26" s="214">
        <v>0</v>
      </c>
      <c r="O26" s="211">
        <v>0</v>
      </c>
      <c r="P26" s="211">
        <v>0</v>
      </c>
      <c r="Q26" s="212">
        <v>0</v>
      </c>
      <c r="R26" s="213">
        <v>0</v>
      </c>
      <c r="S26" s="213">
        <v>0</v>
      </c>
      <c r="T26" s="214">
        <v>0</v>
      </c>
      <c r="U26" s="211">
        <v>2</v>
      </c>
      <c r="V26" s="211">
        <v>1</v>
      </c>
      <c r="W26" s="212">
        <v>3</v>
      </c>
      <c r="X26" s="213">
        <v>0</v>
      </c>
      <c r="Y26" s="213">
        <v>0</v>
      </c>
      <c r="Z26" s="214">
        <v>0</v>
      </c>
      <c r="AA26" s="211">
        <v>5</v>
      </c>
      <c r="AB26" s="211">
        <v>1</v>
      </c>
      <c r="AC26" s="212">
        <v>6</v>
      </c>
      <c r="AD26" s="213">
        <v>1</v>
      </c>
      <c r="AE26" s="213">
        <v>2</v>
      </c>
      <c r="AF26" s="214">
        <v>3</v>
      </c>
      <c r="AG26" s="212">
        <v>23</v>
      </c>
      <c r="AH26" s="212">
        <v>24</v>
      </c>
      <c r="AI26" s="212">
        <v>47</v>
      </c>
    </row>
    <row r="27" spans="1:35" ht="12.75" customHeight="1">
      <c r="A27" s="271"/>
      <c r="B27" s="275" t="s">
        <v>7</v>
      </c>
      <c r="C27" s="211">
        <v>94</v>
      </c>
      <c r="D27" s="211">
        <v>34</v>
      </c>
      <c r="E27" s="212">
        <v>128</v>
      </c>
      <c r="F27" s="213">
        <v>0</v>
      </c>
      <c r="G27" s="213">
        <v>0</v>
      </c>
      <c r="H27" s="214">
        <v>0</v>
      </c>
      <c r="I27" s="211">
        <v>2</v>
      </c>
      <c r="J27" s="211">
        <v>0</v>
      </c>
      <c r="K27" s="212">
        <v>2</v>
      </c>
      <c r="L27" s="213">
        <v>0</v>
      </c>
      <c r="M27" s="213">
        <v>0</v>
      </c>
      <c r="N27" s="214">
        <v>0</v>
      </c>
      <c r="O27" s="211">
        <v>0</v>
      </c>
      <c r="P27" s="211">
        <v>2</v>
      </c>
      <c r="Q27" s="212">
        <v>2</v>
      </c>
      <c r="R27" s="213">
        <v>1</v>
      </c>
      <c r="S27" s="213">
        <v>2</v>
      </c>
      <c r="T27" s="214">
        <v>3</v>
      </c>
      <c r="U27" s="211">
        <v>8</v>
      </c>
      <c r="V27" s="211">
        <v>0</v>
      </c>
      <c r="W27" s="212">
        <v>8</v>
      </c>
      <c r="X27" s="213">
        <v>0</v>
      </c>
      <c r="Y27" s="213">
        <v>0</v>
      </c>
      <c r="Z27" s="214">
        <v>0</v>
      </c>
      <c r="AA27" s="211">
        <v>57</v>
      </c>
      <c r="AB27" s="211">
        <v>27</v>
      </c>
      <c r="AC27" s="212">
        <v>84</v>
      </c>
      <c r="AD27" s="213">
        <v>19</v>
      </c>
      <c r="AE27" s="213">
        <v>15</v>
      </c>
      <c r="AF27" s="214">
        <v>34</v>
      </c>
      <c r="AG27" s="212">
        <v>181</v>
      </c>
      <c r="AH27" s="212">
        <v>80</v>
      </c>
      <c r="AI27" s="212">
        <v>261</v>
      </c>
    </row>
    <row r="28" spans="1:35" ht="12.75" customHeight="1">
      <c r="A28" s="271"/>
      <c r="B28" s="271" t="s">
        <v>19</v>
      </c>
      <c r="C28" s="272">
        <v>199</v>
      </c>
      <c r="D28" s="272">
        <v>147</v>
      </c>
      <c r="E28" s="272">
        <v>346</v>
      </c>
      <c r="F28" s="272">
        <v>0</v>
      </c>
      <c r="G28" s="272">
        <v>0</v>
      </c>
      <c r="H28" s="272">
        <v>0</v>
      </c>
      <c r="I28" s="272">
        <v>15</v>
      </c>
      <c r="J28" s="272">
        <v>8</v>
      </c>
      <c r="K28" s="272">
        <v>23</v>
      </c>
      <c r="L28" s="272">
        <v>10</v>
      </c>
      <c r="M28" s="272">
        <v>5</v>
      </c>
      <c r="N28" s="272">
        <v>15</v>
      </c>
      <c r="O28" s="272">
        <v>47</v>
      </c>
      <c r="P28" s="272">
        <v>22</v>
      </c>
      <c r="Q28" s="272">
        <v>69</v>
      </c>
      <c r="R28" s="272">
        <v>10</v>
      </c>
      <c r="S28" s="272">
        <v>14</v>
      </c>
      <c r="T28" s="272">
        <v>24</v>
      </c>
      <c r="U28" s="272">
        <v>126</v>
      </c>
      <c r="V28" s="272">
        <v>138</v>
      </c>
      <c r="W28" s="272">
        <v>264</v>
      </c>
      <c r="X28" s="272">
        <v>0</v>
      </c>
      <c r="Y28" s="272">
        <v>0</v>
      </c>
      <c r="Z28" s="272">
        <v>0</v>
      </c>
      <c r="AA28" s="272">
        <v>182</v>
      </c>
      <c r="AB28" s="272">
        <v>141</v>
      </c>
      <c r="AC28" s="272">
        <v>323</v>
      </c>
      <c r="AD28" s="272">
        <v>43</v>
      </c>
      <c r="AE28" s="272">
        <v>30</v>
      </c>
      <c r="AF28" s="272">
        <v>73</v>
      </c>
      <c r="AG28" s="272">
        <v>632</v>
      </c>
      <c r="AH28" s="272">
        <v>505</v>
      </c>
      <c r="AI28" s="272">
        <v>1137</v>
      </c>
    </row>
    <row r="29" spans="1:35" ht="12.75" customHeight="1">
      <c r="A29" s="271" t="s">
        <v>84</v>
      </c>
      <c r="B29" s="275" t="s">
        <v>93</v>
      </c>
      <c r="C29" s="211">
        <v>104</v>
      </c>
      <c r="D29" s="211">
        <v>56</v>
      </c>
      <c r="E29" s="212">
        <v>160</v>
      </c>
      <c r="F29" s="213">
        <v>1</v>
      </c>
      <c r="G29" s="213">
        <v>0</v>
      </c>
      <c r="H29" s="214">
        <v>1</v>
      </c>
      <c r="I29" s="211">
        <v>17</v>
      </c>
      <c r="J29" s="211">
        <v>1</v>
      </c>
      <c r="K29" s="212">
        <v>18</v>
      </c>
      <c r="L29" s="213">
        <v>6</v>
      </c>
      <c r="M29" s="213">
        <v>0</v>
      </c>
      <c r="N29" s="214">
        <v>6</v>
      </c>
      <c r="O29" s="211">
        <v>38</v>
      </c>
      <c r="P29" s="211">
        <v>8</v>
      </c>
      <c r="Q29" s="212">
        <v>46</v>
      </c>
      <c r="R29" s="213">
        <v>5</v>
      </c>
      <c r="S29" s="213">
        <v>8</v>
      </c>
      <c r="T29" s="214">
        <v>13</v>
      </c>
      <c r="U29" s="211">
        <v>136</v>
      </c>
      <c r="V29" s="211">
        <v>163</v>
      </c>
      <c r="W29" s="212">
        <v>299</v>
      </c>
      <c r="X29" s="213">
        <v>0</v>
      </c>
      <c r="Y29" s="213">
        <v>0</v>
      </c>
      <c r="Z29" s="214">
        <v>0</v>
      </c>
      <c r="AA29" s="211">
        <v>85</v>
      </c>
      <c r="AB29" s="211">
        <v>42</v>
      </c>
      <c r="AC29" s="212">
        <v>127</v>
      </c>
      <c r="AD29" s="213">
        <v>29</v>
      </c>
      <c r="AE29" s="213">
        <v>20</v>
      </c>
      <c r="AF29" s="214">
        <v>49</v>
      </c>
      <c r="AG29" s="212">
        <v>421</v>
      </c>
      <c r="AH29" s="212">
        <v>298</v>
      </c>
      <c r="AI29" s="212">
        <v>719</v>
      </c>
    </row>
    <row r="30" spans="1:35" ht="12.75" customHeight="1">
      <c r="A30" s="271"/>
      <c r="B30" s="275" t="s">
        <v>6</v>
      </c>
      <c r="C30" s="211">
        <v>530</v>
      </c>
      <c r="D30" s="211">
        <v>256</v>
      </c>
      <c r="E30" s="212">
        <v>786</v>
      </c>
      <c r="F30" s="213">
        <v>0</v>
      </c>
      <c r="G30" s="213">
        <v>0</v>
      </c>
      <c r="H30" s="214">
        <v>0</v>
      </c>
      <c r="I30" s="211">
        <v>1</v>
      </c>
      <c r="J30" s="211">
        <v>1</v>
      </c>
      <c r="K30" s="212">
        <v>2</v>
      </c>
      <c r="L30" s="213">
        <v>1</v>
      </c>
      <c r="M30" s="213">
        <v>0</v>
      </c>
      <c r="N30" s="214">
        <v>1</v>
      </c>
      <c r="O30" s="211">
        <v>2</v>
      </c>
      <c r="P30" s="211">
        <v>5</v>
      </c>
      <c r="Q30" s="212">
        <v>7</v>
      </c>
      <c r="R30" s="213">
        <v>3</v>
      </c>
      <c r="S30" s="213">
        <v>3</v>
      </c>
      <c r="T30" s="214">
        <v>6</v>
      </c>
      <c r="U30" s="211">
        <v>36</v>
      </c>
      <c r="V30" s="211">
        <v>24</v>
      </c>
      <c r="W30" s="212">
        <v>60</v>
      </c>
      <c r="X30" s="213">
        <v>0</v>
      </c>
      <c r="Y30" s="213">
        <v>0</v>
      </c>
      <c r="Z30" s="214">
        <v>0</v>
      </c>
      <c r="AA30" s="211">
        <v>47</v>
      </c>
      <c r="AB30" s="211">
        <v>16</v>
      </c>
      <c r="AC30" s="212">
        <v>63</v>
      </c>
      <c r="AD30" s="213">
        <v>34</v>
      </c>
      <c r="AE30" s="213">
        <v>10</v>
      </c>
      <c r="AF30" s="214">
        <v>44</v>
      </c>
      <c r="AG30" s="212">
        <v>654</v>
      </c>
      <c r="AH30" s="212">
        <v>315</v>
      </c>
      <c r="AI30" s="212">
        <v>969</v>
      </c>
    </row>
    <row r="31" spans="1:35" ht="12.75" customHeight="1">
      <c r="A31" s="271"/>
      <c r="B31" s="275" t="s">
        <v>7</v>
      </c>
      <c r="C31" s="211">
        <v>274</v>
      </c>
      <c r="D31" s="211">
        <v>58</v>
      </c>
      <c r="E31" s="212">
        <v>332</v>
      </c>
      <c r="F31" s="213">
        <v>0</v>
      </c>
      <c r="G31" s="213">
        <v>0</v>
      </c>
      <c r="H31" s="214">
        <v>0</v>
      </c>
      <c r="I31" s="211">
        <v>2</v>
      </c>
      <c r="J31" s="211">
        <v>1</v>
      </c>
      <c r="K31" s="212">
        <v>3</v>
      </c>
      <c r="L31" s="213">
        <v>1</v>
      </c>
      <c r="M31" s="213">
        <v>0</v>
      </c>
      <c r="N31" s="214">
        <v>1</v>
      </c>
      <c r="O31" s="211">
        <v>5</v>
      </c>
      <c r="P31" s="211">
        <v>1</v>
      </c>
      <c r="Q31" s="212">
        <v>6</v>
      </c>
      <c r="R31" s="213">
        <v>8</v>
      </c>
      <c r="S31" s="213">
        <v>4</v>
      </c>
      <c r="T31" s="214">
        <v>12</v>
      </c>
      <c r="U31" s="211">
        <v>37</v>
      </c>
      <c r="V31" s="211">
        <v>13</v>
      </c>
      <c r="W31" s="212">
        <v>50</v>
      </c>
      <c r="X31" s="213">
        <v>0</v>
      </c>
      <c r="Y31" s="213">
        <v>0</v>
      </c>
      <c r="Z31" s="214">
        <v>0</v>
      </c>
      <c r="AA31" s="211">
        <v>86</v>
      </c>
      <c r="AB31" s="211">
        <v>35</v>
      </c>
      <c r="AC31" s="212">
        <v>121</v>
      </c>
      <c r="AD31" s="213">
        <v>23</v>
      </c>
      <c r="AE31" s="213">
        <v>7</v>
      </c>
      <c r="AF31" s="214">
        <v>30</v>
      </c>
      <c r="AG31" s="212">
        <v>436</v>
      </c>
      <c r="AH31" s="212">
        <v>119</v>
      </c>
      <c r="AI31" s="212">
        <v>555</v>
      </c>
    </row>
    <row r="32" spans="1:35" ht="12.75" customHeight="1">
      <c r="A32" s="271"/>
      <c r="B32" s="275" t="s">
        <v>274</v>
      </c>
      <c r="C32" s="211">
        <v>0</v>
      </c>
      <c r="D32" s="211">
        <v>0</v>
      </c>
      <c r="E32" s="212">
        <v>0</v>
      </c>
      <c r="F32" s="213">
        <v>0</v>
      </c>
      <c r="G32" s="213">
        <v>0</v>
      </c>
      <c r="H32" s="214">
        <v>0</v>
      </c>
      <c r="I32" s="211">
        <v>0</v>
      </c>
      <c r="J32" s="211">
        <v>0</v>
      </c>
      <c r="K32" s="212">
        <v>0</v>
      </c>
      <c r="L32" s="213">
        <v>0</v>
      </c>
      <c r="M32" s="213">
        <v>0</v>
      </c>
      <c r="N32" s="214">
        <v>0</v>
      </c>
      <c r="O32" s="211">
        <v>0</v>
      </c>
      <c r="P32" s="211">
        <v>0</v>
      </c>
      <c r="Q32" s="212">
        <v>0</v>
      </c>
      <c r="R32" s="213">
        <v>0</v>
      </c>
      <c r="S32" s="213">
        <v>0</v>
      </c>
      <c r="T32" s="214">
        <v>0</v>
      </c>
      <c r="U32" s="211">
        <v>0</v>
      </c>
      <c r="V32" s="211">
        <v>1</v>
      </c>
      <c r="W32" s="212">
        <v>1</v>
      </c>
      <c r="X32" s="213">
        <v>0</v>
      </c>
      <c r="Y32" s="213">
        <v>0</v>
      </c>
      <c r="Z32" s="214">
        <v>0</v>
      </c>
      <c r="AA32" s="211">
        <v>0</v>
      </c>
      <c r="AB32" s="211">
        <v>0</v>
      </c>
      <c r="AC32" s="212">
        <v>0</v>
      </c>
      <c r="AD32" s="213">
        <v>0</v>
      </c>
      <c r="AE32" s="213">
        <v>0</v>
      </c>
      <c r="AF32" s="214">
        <v>0</v>
      </c>
      <c r="AG32" s="212">
        <v>0</v>
      </c>
      <c r="AH32" s="212">
        <v>1</v>
      </c>
      <c r="AI32" s="212">
        <v>1</v>
      </c>
    </row>
    <row r="33" spans="1:274" ht="12.75" customHeight="1">
      <c r="A33" s="271"/>
      <c r="B33" s="271" t="s">
        <v>19</v>
      </c>
      <c r="C33" s="272">
        <v>908</v>
      </c>
      <c r="D33" s="272">
        <v>370</v>
      </c>
      <c r="E33" s="272">
        <v>1278</v>
      </c>
      <c r="F33" s="272">
        <v>1</v>
      </c>
      <c r="G33" s="272">
        <v>0</v>
      </c>
      <c r="H33" s="272">
        <v>1</v>
      </c>
      <c r="I33" s="272">
        <v>20</v>
      </c>
      <c r="J33" s="272">
        <v>3</v>
      </c>
      <c r="K33" s="272">
        <v>23</v>
      </c>
      <c r="L33" s="272">
        <v>8</v>
      </c>
      <c r="M33" s="272">
        <v>0</v>
      </c>
      <c r="N33" s="272">
        <v>8</v>
      </c>
      <c r="O33" s="272">
        <v>45</v>
      </c>
      <c r="P33" s="272">
        <v>14</v>
      </c>
      <c r="Q33" s="272">
        <v>59</v>
      </c>
      <c r="R33" s="272">
        <v>16</v>
      </c>
      <c r="S33" s="272">
        <v>15</v>
      </c>
      <c r="T33" s="272">
        <v>31</v>
      </c>
      <c r="U33" s="272">
        <v>209</v>
      </c>
      <c r="V33" s="272">
        <v>201</v>
      </c>
      <c r="W33" s="272">
        <v>410</v>
      </c>
      <c r="X33" s="272">
        <v>0</v>
      </c>
      <c r="Y33" s="272">
        <v>0</v>
      </c>
      <c r="Z33" s="272">
        <v>0</v>
      </c>
      <c r="AA33" s="272">
        <v>218</v>
      </c>
      <c r="AB33" s="272">
        <v>93</v>
      </c>
      <c r="AC33" s="272">
        <v>311</v>
      </c>
      <c r="AD33" s="272">
        <v>86</v>
      </c>
      <c r="AE33" s="272">
        <v>37</v>
      </c>
      <c r="AF33" s="272">
        <v>123</v>
      </c>
      <c r="AG33" s="272">
        <v>1511</v>
      </c>
      <c r="AH33" s="272">
        <v>733</v>
      </c>
      <c r="AI33" s="272">
        <v>2244</v>
      </c>
    </row>
    <row r="34" spans="1:274" ht="12.75" customHeight="1">
      <c r="A34" s="271" t="s">
        <v>102</v>
      </c>
      <c r="B34" s="275" t="s">
        <v>93</v>
      </c>
      <c r="C34" s="211">
        <v>45</v>
      </c>
      <c r="D34" s="211">
        <v>56</v>
      </c>
      <c r="E34" s="212">
        <v>101</v>
      </c>
      <c r="F34" s="213">
        <v>1</v>
      </c>
      <c r="G34" s="213">
        <v>0</v>
      </c>
      <c r="H34" s="214">
        <v>1</v>
      </c>
      <c r="I34" s="211">
        <v>14</v>
      </c>
      <c r="J34" s="211">
        <v>7</v>
      </c>
      <c r="K34" s="212">
        <v>21</v>
      </c>
      <c r="L34" s="213">
        <v>12</v>
      </c>
      <c r="M34" s="213">
        <v>7</v>
      </c>
      <c r="N34" s="214">
        <v>19</v>
      </c>
      <c r="O34" s="211">
        <v>22</v>
      </c>
      <c r="P34" s="211">
        <v>11</v>
      </c>
      <c r="Q34" s="212">
        <v>33</v>
      </c>
      <c r="R34" s="213">
        <v>6</v>
      </c>
      <c r="S34" s="213">
        <v>6</v>
      </c>
      <c r="T34" s="214">
        <v>12</v>
      </c>
      <c r="U34" s="211">
        <v>98</v>
      </c>
      <c r="V34" s="211">
        <v>120</v>
      </c>
      <c r="W34" s="212">
        <v>218</v>
      </c>
      <c r="X34" s="213">
        <v>0</v>
      </c>
      <c r="Y34" s="213">
        <v>0</v>
      </c>
      <c r="Z34" s="214">
        <v>0</v>
      </c>
      <c r="AA34" s="211">
        <v>101</v>
      </c>
      <c r="AB34" s="211">
        <v>37</v>
      </c>
      <c r="AC34" s="212">
        <v>138</v>
      </c>
      <c r="AD34" s="213">
        <v>14</v>
      </c>
      <c r="AE34" s="213">
        <v>12</v>
      </c>
      <c r="AF34" s="214">
        <v>26</v>
      </c>
      <c r="AG34" s="212">
        <v>313</v>
      </c>
      <c r="AH34" s="212">
        <v>256</v>
      </c>
      <c r="AI34" s="212">
        <v>569</v>
      </c>
    </row>
    <row r="35" spans="1:274" ht="12.75" customHeight="1">
      <c r="A35" s="271"/>
      <c r="B35" s="275" t="s">
        <v>6</v>
      </c>
      <c r="C35" s="211">
        <v>204</v>
      </c>
      <c r="D35" s="211">
        <v>135</v>
      </c>
      <c r="E35" s="212">
        <v>339</v>
      </c>
      <c r="F35" s="213">
        <v>0</v>
      </c>
      <c r="G35" s="213">
        <v>0</v>
      </c>
      <c r="H35" s="214">
        <v>0</v>
      </c>
      <c r="I35" s="211">
        <v>22</v>
      </c>
      <c r="J35" s="211">
        <v>6</v>
      </c>
      <c r="K35" s="212">
        <v>28</v>
      </c>
      <c r="L35" s="213">
        <v>5</v>
      </c>
      <c r="M35" s="213">
        <v>2</v>
      </c>
      <c r="N35" s="214">
        <v>7</v>
      </c>
      <c r="O35" s="211">
        <v>15</v>
      </c>
      <c r="P35" s="211">
        <v>6</v>
      </c>
      <c r="Q35" s="212">
        <v>21</v>
      </c>
      <c r="R35" s="213">
        <v>8</v>
      </c>
      <c r="S35" s="213">
        <v>5</v>
      </c>
      <c r="T35" s="214">
        <v>13</v>
      </c>
      <c r="U35" s="211">
        <v>94</v>
      </c>
      <c r="V35" s="211">
        <v>33</v>
      </c>
      <c r="W35" s="212">
        <v>127</v>
      </c>
      <c r="X35" s="213">
        <v>1</v>
      </c>
      <c r="Y35" s="213">
        <v>0</v>
      </c>
      <c r="Z35" s="214">
        <v>1</v>
      </c>
      <c r="AA35" s="211">
        <v>258</v>
      </c>
      <c r="AB35" s="211">
        <v>76</v>
      </c>
      <c r="AC35" s="212">
        <v>334</v>
      </c>
      <c r="AD35" s="213">
        <v>24</v>
      </c>
      <c r="AE35" s="213">
        <v>2</v>
      </c>
      <c r="AF35" s="214">
        <v>26</v>
      </c>
      <c r="AG35" s="212">
        <v>631</v>
      </c>
      <c r="AH35" s="212">
        <v>265</v>
      </c>
      <c r="AI35" s="212">
        <v>896</v>
      </c>
    </row>
    <row r="36" spans="1:274" ht="12.75" customHeight="1">
      <c r="A36" s="271"/>
      <c r="B36" s="275" t="s">
        <v>7</v>
      </c>
      <c r="C36" s="211">
        <v>40</v>
      </c>
      <c r="D36" s="211">
        <v>28</v>
      </c>
      <c r="E36" s="212">
        <v>68</v>
      </c>
      <c r="F36" s="213">
        <v>0</v>
      </c>
      <c r="G36" s="213">
        <v>0</v>
      </c>
      <c r="H36" s="214">
        <v>0</v>
      </c>
      <c r="I36" s="211">
        <v>0</v>
      </c>
      <c r="J36" s="211">
        <v>0</v>
      </c>
      <c r="K36" s="212">
        <v>0</v>
      </c>
      <c r="L36" s="213">
        <v>0</v>
      </c>
      <c r="M36" s="213">
        <v>0</v>
      </c>
      <c r="N36" s="214">
        <v>0</v>
      </c>
      <c r="O36" s="211">
        <v>0</v>
      </c>
      <c r="P36" s="211">
        <v>0</v>
      </c>
      <c r="Q36" s="212">
        <v>0</v>
      </c>
      <c r="R36" s="213">
        <v>0</v>
      </c>
      <c r="S36" s="213">
        <v>0</v>
      </c>
      <c r="T36" s="214">
        <v>0</v>
      </c>
      <c r="U36" s="211">
        <v>5</v>
      </c>
      <c r="V36" s="211">
        <v>1</v>
      </c>
      <c r="W36" s="212">
        <v>6</v>
      </c>
      <c r="X36" s="213">
        <v>0</v>
      </c>
      <c r="Y36" s="213">
        <v>0</v>
      </c>
      <c r="Z36" s="214">
        <v>0</v>
      </c>
      <c r="AA36" s="211">
        <v>10</v>
      </c>
      <c r="AB36" s="211">
        <v>7</v>
      </c>
      <c r="AC36" s="212">
        <v>17</v>
      </c>
      <c r="AD36" s="213">
        <v>3</v>
      </c>
      <c r="AE36" s="213">
        <v>2</v>
      </c>
      <c r="AF36" s="214">
        <v>5</v>
      </c>
      <c r="AG36" s="212">
        <v>58</v>
      </c>
      <c r="AH36" s="212">
        <v>38</v>
      </c>
      <c r="AI36" s="212">
        <v>96</v>
      </c>
    </row>
    <row r="37" spans="1:274" s="166" customFormat="1" ht="12.75" customHeight="1">
      <c r="A37" s="271"/>
      <c r="B37" s="271" t="s">
        <v>19</v>
      </c>
      <c r="C37" s="272">
        <v>289</v>
      </c>
      <c r="D37" s="272">
        <v>219</v>
      </c>
      <c r="E37" s="272">
        <v>508</v>
      </c>
      <c r="F37" s="272">
        <v>1</v>
      </c>
      <c r="G37" s="272">
        <v>0</v>
      </c>
      <c r="H37" s="272">
        <v>1</v>
      </c>
      <c r="I37" s="272">
        <v>36</v>
      </c>
      <c r="J37" s="272">
        <v>13</v>
      </c>
      <c r="K37" s="272">
        <v>49</v>
      </c>
      <c r="L37" s="272">
        <v>17</v>
      </c>
      <c r="M37" s="272">
        <v>9</v>
      </c>
      <c r="N37" s="272">
        <v>26</v>
      </c>
      <c r="O37" s="272">
        <v>37</v>
      </c>
      <c r="P37" s="272">
        <v>17</v>
      </c>
      <c r="Q37" s="272">
        <v>54</v>
      </c>
      <c r="R37" s="272">
        <v>14</v>
      </c>
      <c r="S37" s="272">
        <v>11</v>
      </c>
      <c r="T37" s="272">
        <v>25</v>
      </c>
      <c r="U37" s="272">
        <v>197</v>
      </c>
      <c r="V37" s="272">
        <v>154</v>
      </c>
      <c r="W37" s="272">
        <v>351</v>
      </c>
      <c r="X37" s="272">
        <v>1</v>
      </c>
      <c r="Y37" s="272">
        <v>0</v>
      </c>
      <c r="Z37" s="272">
        <v>1</v>
      </c>
      <c r="AA37" s="272">
        <v>369</v>
      </c>
      <c r="AB37" s="272">
        <v>120</v>
      </c>
      <c r="AC37" s="272">
        <v>489</v>
      </c>
      <c r="AD37" s="272">
        <v>41</v>
      </c>
      <c r="AE37" s="272">
        <v>16</v>
      </c>
      <c r="AF37" s="272">
        <v>57</v>
      </c>
      <c r="AG37" s="272">
        <v>1002</v>
      </c>
      <c r="AH37" s="272">
        <v>559</v>
      </c>
      <c r="AI37" s="272">
        <v>1561</v>
      </c>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3"/>
      <c r="CI37" s="273"/>
      <c r="CJ37" s="273"/>
      <c r="CK37" s="273"/>
      <c r="CL37" s="273"/>
      <c r="CM37" s="273"/>
      <c r="CN37" s="273"/>
      <c r="CO37" s="273"/>
      <c r="CP37" s="273"/>
      <c r="CQ37" s="273"/>
      <c r="CR37" s="273"/>
      <c r="CS37" s="273"/>
      <c r="CT37" s="273"/>
      <c r="CU37" s="273"/>
      <c r="CV37" s="273"/>
      <c r="CW37" s="273"/>
      <c r="CX37" s="273"/>
      <c r="CY37" s="273"/>
      <c r="CZ37" s="273"/>
      <c r="DA37" s="273"/>
      <c r="DB37" s="273"/>
      <c r="DC37" s="273"/>
      <c r="DD37" s="273"/>
      <c r="DE37" s="273"/>
      <c r="DF37" s="273"/>
      <c r="DG37" s="273"/>
      <c r="DH37" s="273"/>
      <c r="DI37" s="273"/>
      <c r="DJ37" s="273"/>
      <c r="DK37" s="273"/>
      <c r="DL37" s="273"/>
      <c r="DM37" s="273"/>
      <c r="DN37" s="273"/>
      <c r="DO37" s="273"/>
      <c r="DP37" s="273"/>
      <c r="DQ37" s="273"/>
      <c r="DR37" s="273"/>
      <c r="DS37" s="273"/>
      <c r="DT37" s="273"/>
      <c r="DU37" s="273"/>
      <c r="DV37" s="273"/>
      <c r="DW37" s="273"/>
      <c r="DX37" s="273"/>
      <c r="DY37" s="273"/>
      <c r="DZ37" s="273"/>
      <c r="EA37" s="273"/>
      <c r="EB37" s="273"/>
      <c r="EC37" s="273"/>
      <c r="ED37" s="273"/>
      <c r="EE37" s="273"/>
      <c r="EF37" s="273"/>
      <c r="EG37" s="273"/>
      <c r="EH37" s="273"/>
      <c r="EI37" s="273"/>
      <c r="EJ37" s="273"/>
      <c r="EK37" s="273"/>
      <c r="EL37" s="273"/>
      <c r="EM37" s="273"/>
      <c r="EN37" s="273"/>
      <c r="EO37" s="273"/>
      <c r="EP37" s="273"/>
      <c r="EQ37" s="273"/>
      <c r="ER37" s="273"/>
      <c r="ES37" s="273"/>
      <c r="ET37" s="273"/>
      <c r="EU37" s="273"/>
      <c r="EV37" s="273"/>
      <c r="EW37" s="273"/>
      <c r="EX37" s="273"/>
      <c r="EY37" s="273"/>
      <c r="EZ37" s="273"/>
      <c r="FA37" s="273"/>
      <c r="FB37" s="273"/>
      <c r="FC37" s="273"/>
      <c r="FD37" s="273"/>
      <c r="FE37" s="273"/>
      <c r="FF37" s="273"/>
      <c r="FG37" s="273"/>
      <c r="FH37" s="273"/>
      <c r="FI37" s="273"/>
      <c r="FJ37" s="273"/>
      <c r="FK37" s="273"/>
      <c r="FL37" s="273"/>
      <c r="FM37" s="273"/>
      <c r="FN37" s="273"/>
      <c r="FO37" s="273"/>
      <c r="FP37" s="273"/>
      <c r="FQ37" s="273"/>
      <c r="FR37" s="273"/>
      <c r="FS37" s="273"/>
      <c r="FT37" s="273"/>
      <c r="FU37" s="273"/>
      <c r="FV37" s="273"/>
      <c r="FW37" s="273"/>
      <c r="FX37" s="273"/>
      <c r="FY37" s="273"/>
      <c r="FZ37" s="273"/>
      <c r="GA37" s="273"/>
      <c r="GB37" s="273"/>
      <c r="GC37" s="273"/>
      <c r="GD37" s="273"/>
      <c r="GE37" s="273"/>
      <c r="GF37" s="273"/>
      <c r="GG37" s="273"/>
      <c r="GH37" s="273"/>
      <c r="GI37" s="273"/>
      <c r="GJ37" s="273"/>
      <c r="GK37" s="273"/>
      <c r="GL37" s="273"/>
      <c r="GM37" s="273"/>
      <c r="GN37" s="273"/>
      <c r="GO37" s="273"/>
      <c r="GP37" s="273"/>
      <c r="GQ37" s="273"/>
      <c r="GR37" s="273"/>
      <c r="GS37" s="273"/>
      <c r="GT37" s="273"/>
      <c r="GU37" s="273"/>
      <c r="GV37" s="273"/>
      <c r="GW37" s="273"/>
      <c r="GX37" s="273"/>
      <c r="GY37" s="273"/>
      <c r="GZ37" s="273"/>
      <c r="HA37" s="273"/>
      <c r="HB37" s="273"/>
      <c r="HC37" s="273"/>
      <c r="HD37" s="273"/>
      <c r="HE37" s="273"/>
      <c r="HF37" s="273"/>
      <c r="HG37" s="273"/>
      <c r="HH37" s="273"/>
      <c r="HI37" s="273"/>
      <c r="HJ37" s="273"/>
      <c r="HK37" s="273"/>
      <c r="HL37" s="273"/>
      <c r="HM37" s="273"/>
      <c r="HN37" s="273"/>
      <c r="HO37" s="273"/>
      <c r="HP37" s="273"/>
      <c r="HQ37" s="273"/>
      <c r="HR37" s="273"/>
      <c r="HS37" s="273"/>
      <c r="HT37" s="273"/>
      <c r="HU37" s="273"/>
      <c r="HV37" s="273"/>
      <c r="HW37" s="273"/>
      <c r="HX37" s="273"/>
      <c r="HY37" s="273"/>
      <c r="HZ37" s="273"/>
      <c r="IA37" s="273"/>
      <c r="IB37" s="273"/>
      <c r="IC37" s="273"/>
      <c r="ID37" s="273"/>
      <c r="IE37" s="273"/>
      <c r="IF37" s="273"/>
      <c r="IG37" s="273"/>
      <c r="IH37" s="273"/>
      <c r="II37" s="273"/>
      <c r="IJ37" s="273"/>
      <c r="IK37" s="273"/>
      <c r="IL37" s="273"/>
      <c r="IM37" s="273"/>
      <c r="IN37" s="273"/>
      <c r="IO37" s="273"/>
      <c r="IP37" s="273"/>
      <c r="IQ37" s="273"/>
      <c r="IR37" s="273"/>
      <c r="IS37" s="273"/>
      <c r="IT37" s="273"/>
      <c r="IU37" s="273"/>
      <c r="IV37" s="273"/>
      <c r="IW37" s="273"/>
      <c r="IX37" s="273"/>
      <c r="IY37" s="273"/>
      <c r="IZ37" s="273"/>
      <c r="JA37" s="273"/>
      <c r="JB37" s="273"/>
      <c r="JC37" s="273"/>
      <c r="JD37" s="273"/>
      <c r="JE37" s="273"/>
      <c r="JF37" s="273"/>
      <c r="JG37" s="273"/>
      <c r="JH37" s="273"/>
      <c r="JI37" s="273"/>
      <c r="JJ37" s="273"/>
      <c r="JK37" s="273"/>
      <c r="JL37" s="273"/>
      <c r="JM37" s="273"/>
      <c r="JN37" s="273"/>
    </row>
    <row r="38" spans="1:274" ht="6" customHeight="1">
      <c r="A38" s="271"/>
      <c r="B38" s="275"/>
      <c r="C38" s="211"/>
      <c r="D38" s="211"/>
      <c r="E38" s="212"/>
      <c r="F38" s="213"/>
      <c r="G38" s="213"/>
      <c r="H38" s="214"/>
      <c r="I38" s="211"/>
      <c r="J38" s="211"/>
      <c r="K38" s="212"/>
      <c r="L38" s="213"/>
      <c r="M38" s="213"/>
      <c r="N38" s="214"/>
      <c r="O38" s="211"/>
      <c r="P38" s="211"/>
      <c r="Q38" s="212"/>
      <c r="R38" s="213"/>
      <c r="S38" s="213"/>
      <c r="T38" s="214"/>
      <c r="U38" s="211"/>
      <c r="V38" s="211"/>
      <c r="W38" s="212"/>
      <c r="X38" s="213"/>
      <c r="Y38" s="213"/>
      <c r="Z38" s="214"/>
      <c r="AA38" s="211"/>
      <c r="AB38" s="211"/>
      <c r="AC38" s="212"/>
      <c r="AD38" s="213"/>
      <c r="AE38" s="213"/>
      <c r="AF38" s="214"/>
      <c r="AG38" s="212"/>
      <c r="AH38" s="212"/>
      <c r="AI38" s="212"/>
    </row>
    <row r="39" spans="1:274" ht="12.75" customHeight="1">
      <c r="A39" s="271" t="s">
        <v>275</v>
      </c>
      <c r="B39" s="271"/>
      <c r="C39" s="272">
        <v>17</v>
      </c>
      <c r="D39" s="272">
        <v>12</v>
      </c>
      <c r="E39" s="272">
        <v>29</v>
      </c>
      <c r="F39" s="272">
        <v>0</v>
      </c>
      <c r="G39" s="272">
        <v>0</v>
      </c>
      <c r="H39" s="272">
        <v>0</v>
      </c>
      <c r="I39" s="272">
        <v>1</v>
      </c>
      <c r="J39" s="272">
        <v>0</v>
      </c>
      <c r="K39" s="272">
        <v>1</v>
      </c>
      <c r="L39" s="272">
        <v>0</v>
      </c>
      <c r="M39" s="272">
        <v>0</v>
      </c>
      <c r="N39" s="272">
        <v>0</v>
      </c>
      <c r="O39" s="272">
        <v>1</v>
      </c>
      <c r="P39" s="272">
        <v>0</v>
      </c>
      <c r="Q39" s="272">
        <v>1</v>
      </c>
      <c r="R39" s="272">
        <v>0</v>
      </c>
      <c r="S39" s="272">
        <v>0</v>
      </c>
      <c r="T39" s="272">
        <v>0</v>
      </c>
      <c r="U39" s="272">
        <v>5</v>
      </c>
      <c r="V39" s="272">
        <v>3</v>
      </c>
      <c r="W39" s="272">
        <v>8</v>
      </c>
      <c r="X39" s="272">
        <v>0</v>
      </c>
      <c r="Y39" s="272">
        <v>0</v>
      </c>
      <c r="Z39" s="272">
        <v>0</v>
      </c>
      <c r="AA39" s="272">
        <v>25</v>
      </c>
      <c r="AB39" s="272">
        <v>18</v>
      </c>
      <c r="AC39" s="272">
        <v>43</v>
      </c>
      <c r="AD39" s="272">
        <v>5</v>
      </c>
      <c r="AE39" s="272">
        <v>5</v>
      </c>
      <c r="AF39" s="272">
        <v>10</v>
      </c>
      <c r="AG39" s="272">
        <v>54</v>
      </c>
      <c r="AH39" s="272">
        <v>38</v>
      </c>
      <c r="AI39" s="272">
        <v>92</v>
      </c>
    </row>
    <row r="40" spans="1:274" ht="6" customHeight="1">
      <c r="A40" s="271"/>
      <c r="B40" s="275"/>
      <c r="C40" s="211"/>
      <c r="D40" s="211"/>
      <c r="E40" s="212"/>
      <c r="F40" s="213"/>
      <c r="G40" s="213"/>
      <c r="H40" s="214"/>
      <c r="I40" s="211"/>
      <c r="J40" s="211"/>
      <c r="K40" s="212"/>
      <c r="L40" s="213"/>
      <c r="M40" s="213"/>
      <c r="N40" s="214"/>
      <c r="O40" s="211"/>
      <c r="P40" s="211"/>
      <c r="Q40" s="212"/>
      <c r="R40" s="213"/>
      <c r="S40" s="213"/>
      <c r="T40" s="214"/>
      <c r="U40" s="211"/>
      <c r="V40" s="211"/>
      <c r="W40" s="212"/>
      <c r="X40" s="213"/>
      <c r="Y40" s="213"/>
      <c r="Z40" s="214"/>
      <c r="AA40" s="211"/>
      <c r="AB40" s="211"/>
      <c r="AC40" s="212"/>
      <c r="AD40" s="213"/>
      <c r="AE40" s="213"/>
      <c r="AF40" s="214"/>
      <c r="AG40" s="212"/>
      <c r="AH40" s="212"/>
      <c r="AI40" s="212"/>
    </row>
    <row r="41" spans="1:274" ht="12.75" customHeight="1">
      <c r="A41" s="271" t="s">
        <v>85</v>
      </c>
      <c r="B41" s="275" t="s">
        <v>93</v>
      </c>
      <c r="C41" s="211">
        <v>130</v>
      </c>
      <c r="D41" s="211">
        <v>231</v>
      </c>
      <c r="E41" s="212">
        <v>361</v>
      </c>
      <c r="F41" s="213">
        <v>0</v>
      </c>
      <c r="G41" s="213">
        <v>0</v>
      </c>
      <c r="H41" s="214">
        <v>0</v>
      </c>
      <c r="I41" s="211">
        <v>1</v>
      </c>
      <c r="J41" s="211">
        <v>1</v>
      </c>
      <c r="K41" s="212">
        <v>2</v>
      </c>
      <c r="L41" s="213">
        <v>2</v>
      </c>
      <c r="M41" s="213">
        <v>0</v>
      </c>
      <c r="N41" s="214">
        <v>2</v>
      </c>
      <c r="O41" s="211">
        <v>0</v>
      </c>
      <c r="P41" s="211">
        <v>0</v>
      </c>
      <c r="Q41" s="212">
        <v>0</v>
      </c>
      <c r="R41" s="213">
        <v>0</v>
      </c>
      <c r="S41" s="213">
        <v>0</v>
      </c>
      <c r="T41" s="214">
        <v>0</v>
      </c>
      <c r="U41" s="211">
        <v>0</v>
      </c>
      <c r="V41" s="211">
        <v>0</v>
      </c>
      <c r="W41" s="212">
        <v>0</v>
      </c>
      <c r="X41" s="213">
        <v>0</v>
      </c>
      <c r="Y41" s="213">
        <v>0</v>
      </c>
      <c r="Z41" s="214">
        <v>0</v>
      </c>
      <c r="AA41" s="211">
        <v>4</v>
      </c>
      <c r="AB41" s="211">
        <v>2</v>
      </c>
      <c r="AC41" s="212">
        <v>6</v>
      </c>
      <c r="AD41" s="213">
        <v>8</v>
      </c>
      <c r="AE41" s="213">
        <v>5</v>
      </c>
      <c r="AF41" s="214">
        <v>13</v>
      </c>
      <c r="AG41" s="212">
        <v>145</v>
      </c>
      <c r="AH41" s="212">
        <v>239</v>
      </c>
      <c r="AI41" s="212">
        <v>384</v>
      </c>
    </row>
    <row r="42" spans="1:274" ht="12.75" customHeight="1">
      <c r="A42" s="271" t="s">
        <v>86</v>
      </c>
      <c r="B42" s="275" t="s">
        <v>6</v>
      </c>
      <c r="C42" s="211">
        <v>186</v>
      </c>
      <c r="D42" s="211">
        <v>85</v>
      </c>
      <c r="E42" s="212">
        <v>271</v>
      </c>
      <c r="F42" s="213">
        <v>0</v>
      </c>
      <c r="G42" s="213">
        <v>0</v>
      </c>
      <c r="H42" s="214">
        <v>0</v>
      </c>
      <c r="I42" s="211">
        <v>0</v>
      </c>
      <c r="J42" s="211">
        <v>0</v>
      </c>
      <c r="K42" s="212">
        <v>0</v>
      </c>
      <c r="L42" s="213">
        <v>0</v>
      </c>
      <c r="M42" s="213">
        <v>0</v>
      </c>
      <c r="N42" s="214">
        <v>0</v>
      </c>
      <c r="O42" s="211">
        <v>0</v>
      </c>
      <c r="P42" s="211">
        <v>1</v>
      </c>
      <c r="Q42" s="212">
        <v>1</v>
      </c>
      <c r="R42" s="213">
        <v>0</v>
      </c>
      <c r="S42" s="213">
        <v>1</v>
      </c>
      <c r="T42" s="214">
        <v>1</v>
      </c>
      <c r="U42" s="211">
        <v>10</v>
      </c>
      <c r="V42" s="211">
        <v>4</v>
      </c>
      <c r="W42" s="212">
        <v>14</v>
      </c>
      <c r="X42" s="213">
        <v>0</v>
      </c>
      <c r="Y42" s="213">
        <v>0</v>
      </c>
      <c r="Z42" s="214">
        <v>0</v>
      </c>
      <c r="AA42" s="211">
        <v>5</v>
      </c>
      <c r="AB42" s="211">
        <v>1</v>
      </c>
      <c r="AC42" s="212">
        <v>6</v>
      </c>
      <c r="AD42" s="213">
        <v>8</v>
      </c>
      <c r="AE42" s="213">
        <v>3</v>
      </c>
      <c r="AF42" s="214">
        <v>11</v>
      </c>
      <c r="AG42" s="212">
        <v>209</v>
      </c>
      <c r="AH42" s="212">
        <v>95</v>
      </c>
      <c r="AI42" s="212">
        <v>304</v>
      </c>
    </row>
    <row r="43" spans="1:274" ht="12.75" customHeight="1">
      <c r="A43" s="271"/>
      <c r="B43" s="275" t="s">
        <v>7</v>
      </c>
      <c r="C43" s="211">
        <v>14</v>
      </c>
      <c r="D43" s="211">
        <v>4</v>
      </c>
      <c r="E43" s="212">
        <v>18</v>
      </c>
      <c r="F43" s="213">
        <v>0</v>
      </c>
      <c r="G43" s="213">
        <v>0</v>
      </c>
      <c r="H43" s="214">
        <v>0</v>
      </c>
      <c r="I43" s="211">
        <v>0</v>
      </c>
      <c r="J43" s="211">
        <v>0</v>
      </c>
      <c r="K43" s="212">
        <v>0</v>
      </c>
      <c r="L43" s="213">
        <v>1</v>
      </c>
      <c r="M43" s="213">
        <v>0</v>
      </c>
      <c r="N43" s="214">
        <v>1</v>
      </c>
      <c r="O43" s="211">
        <v>0</v>
      </c>
      <c r="P43" s="211">
        <v>0</v>
      </c>
      <c r="Q43" s="212">
        <v>0</v>
      </c>
      <c r="R43" s="213">
        <v>0</v>
      </c>
      <c r="S43" s="213">
        <v>0</v>
      </c>
      <c r="T43" s="214">
        <v>0</v>
      </c>
      <c r="U43" s="211">
        <v>2</v>
      </c>
      <c r="V43" s="211">
        <v>1</v>
      </c>
      <c r="W43" s="212">
        <v>3</v>
      </c>
      <c r="X43" s="213">
        <v>0</v>
      </c>
      <c r="Y43" s="213">
        <v>0</v>
      </c>
      <c r="Z43" s="214">
        <v>0</v>
      </c>
      <c r="AA43" s="211">
        <v>1</v>
      </c>
      <c r="AB43" s="211">
        <v>1</v>
      </c>
      <c r="AC43" s="212">
        <v>2</v>
      </c>
      <c r="AD43" s="213">
        <v>1</v>
      </c>
      <c r="AE43" s="213">
        <v>0</v>
      </c>
      <c r="AF43" s="214">
        <v>1</v>
      </c>
      <c r="AG43" s="212">
        <v>19</v>
      </c>
      <c r="AH43" s="212">
        <v>6</v>
      </c>
      <c r="AI43" s="212">
        <v>25</v>
      </c>
    </row>
    <row r="44" spans="1:274" ht="12.75" customHeight="1">
      <c r="A44" s="271"/>
      <c r="B44" s="271" t="s">
        <v>19</v>
      </c>
      <c r="C44" s="272">
        <v>330</v>
      </c>
      <c r="D44" s="272">
        <v>320</v>
      </c>
      <c r="E44" s="272">
        <v>650</v>
      </c>
      <c r="F44" s="272">
        <v>0</v>
      </c>
      <c r="G44" s="272">
        <v>0</v>
      </c>
      <c r="H44" s="272">
        <v>0</v>
      </c>
      <c r="I44" s="272">
        <v>1</v>
      </c>
      <c r="J44" s="272">
        <v>1</v>
      </c>
      <c r="K44" s="272">
        <v>2</v>
      </c>
      <c r="L44" s="272">
        <v>3</v>
      </c>
      <c r="M44" s="272">
        <v>0</v>
      </c>
      <c r="N44" s="272">
        <v>3</v>
      </c>
      <c r="O44" s="272">
        <v>0</v>
      </c>
      <c r="P44" s="272">
        <v>1</v>
      </c>
      <c r="Q44" s="272">
        <v>1</v>
      </c>
      <c r="R44" s="272">
        <v>0</v>
      </c>
      <c r="S44" s="272">
        <v>1</v>
      </c>
      <c r="T44" s="272">
        <v>1</v>
      </c>
      <c r="U44" s="272">
        <v>12</v>
      </c>
      <c r="V44" s="272">
        <v>5</v>
      </c>
      <c r="W44" s="272">
        <v>17</v>
      </c>
      <c r="X44" s="272">
        <v>0</v>
      </c>
      <c r="Y44" s="272">
        <v>0</v>
      </c>
      <c r="Z44" s="272">
        <v>0</v>
      </c>
      <c r="AA44" s="272">
        <v>10</v>
      </c>
      <c r="AB44" s="272">
        <v>4</v>
      </c>
      <c r="AC44" s="272">
        <v>14</v>
      </c>
      <c r="AD44" s="272">
        <v>17</v>
      </c>
      <c r="AE44" s="272">
        <v>8</v>
      </c>
      <c r="AF44" s="272">
        <v>25</v>
      </c>
      <c r="AG44" s="272">
        <v>373</v>
      </c>
      <c r="AH44" s="272">
        <v>340</v>
      </c>
      <c r="AI44" s="272">
        <v>713</v>
      </c>
    </row>
    <row r="45" spans="1:274" ht="12.75" customHeight="1">
      <c r="A45" s="271" t="s">
        <v>97</v>
      </c>
      <c r="B45" s="275" t="s">
        <v>93</v>
      </c>
      <c r="C45" s="211">
        <v>709</v>
      </c>
      <c r="D45" s="211">
        <v>815</v>
      </c>
      <c r="E45" s="212">
        <v>1524</v>
      </c>
      <c r="F45" s="213">
        <v>3</v>
      </c>
      <c r="G45" s="213">
        <v>0</v>
      </c>
      <c r="H45" s="214">
        <v>3</v>
      </c>
      <c r="I45" s="211">
        <v>168</v>
      </c>
      <c r="J45" s="211">
        <v>115</v>
      </c>
      <c r="K45" s="212">
        <v>283</v>
      </c>
      <c r="L45" s="213">
        <v>96</v>
      </c>
      <c r="M45" s="213">
        <v>50</v>
      </c>
      <c r="N45" s="214">
        <v>146</v>
      </c>
      <c r="O45" s="211">
        <v>337</v>
      </c>
      <c r="P45" s="211">
        <v>191</v>
      </c>
      <c r="Q45" s="212">
        <v>528</v>
      </c>
      <c r="R45" s="213">
        <v>80</v>
      </c>
      <c r="S45" s="213">
        <v>99</v>
      </c>
      <c r="T45" s="214">
        <v>179</v>
      </c>
      <c r="U45" s="211">
        <v>891</v>
      </c>
      <c r="V45" s="211">
        <v>1095</v>
      </c>
      <c r="W45" s="212">
        <v>1986</v>
      </c>
      <c r="X45" s="213">
        <v>1</v>
      </c>
      <c r="Y45" s="213">
        <v>1</v>
      </c>
      <c r="Z45" s="214">
        <v>2</v>
      </c>
      <c r="AA45" s="211">
        <v>1016</v>
      </c>
      <c r="AB45" s="211">
        <v>777</v>
      </c>
      <c r="AC45" s="212">
        <v>1793</v>
      </c>
      <c r="AD45" s="213">
        <v>186</v>
      </c>
      <c r="AE45" s="213">
        <v>174</v>
      </c>
      <c r="AF45" s="214">
        <v>360</v>
      </c>
      <c r="AG45" s="212">
        <v>3487</v>
      </c>
      <c r="AH45" s="212">
        <v>3317</v>
      </c>
      <c r="AI45" s="212">
        <v>6804</v>
      </c>
    </row>
    <row r="46" spans="1:274" ht="12.75" customHeight="1">
      <c r="A46" s="271" t="s">
        <v>19</v>
      </c>
      <c r="B46" s="275" t="s">
        <v>6</v>
      </c>
      <c r="C46" s="211">
        <v>2186</v>
      </c>
      <c r="D46" s="211">
        <v>1491</v>
      </c>
      <c r="E46" s="212">
        <v>3677</v>
      </c>
      <c r="F46" s="213">
        <v>0</v>
      </c>
      <c r="G46" s="213">
        <v>1</v>
      </c>
      <c r="H46" s="214">
        <v>1</v>
      </c>
      <c r="I46" s="211">
        <v>63</v>
      </c>
      <c r="J46" s="211">
        <v>49</v>
      </c>
      <c r="K46" s="212">
        <v>112</v>
      </c>
      <c r="L46" s="213">
        <v>22</v>
      </c>
      <c r="M46" s="213">
        <v>12</v>
      </c>
      <c r="N46" s="214">
        <v>34</v>
      </c>
      <c r="O46" s="211">
        <v>61</v>
      </c>
      <c r="P46" s="211">
        <v>32</v>
      </c>
      <c r="Q46" s="212">
        <v>93</v>
      </c>
      <c r="R46" s="213">
        <v>23</v>
      </c>
      <c r="S46" s="213">
        <v>17</v>
      </c>
      <c r="T46" s="214">
        <v>40</v>
      </c>
      <c r="U46" s="211">
        <v>239</v>
      </c>
      <c r="V46" s="211">
        <v>144</v>
      </c>
      <c r="W46" s="212">
        <v>383</v>
      </c>
      <c r="X46" s="213">
        <v>1</v>
      </c>
      <c r="Y46" s="213">
        <v>0</v>
      </c>
      <c r="Z46" s="214">
        <v>1</v>
      </c>
      <c r="AA46" s="211">
        <v>697</v>
      </c>
      <c r="AB46" s="211">
        <v>387</v>
      </c>
      <c r="AC46" s="212">
        <v>1084</v>
      </c>
      <c r="AD46" s="213">
        <v>144</v>
      </c>
      <c r="AE46" s="213">
        <v>68</v>
      </c>
      <c r="AF46" s="214">
        <v>212</v>
      </c>
      <c r="AG46" s="212">
        <v>3436</v>
      </c>
      <c r="AH46" s="212">
        <v>2201</v>
      </c>
      <c r="AI46" s="212">
        <v>5637</v>
      </c>
    </row>
    <row r="47" spans="1:274" ht="12.75" customHeight="1">
      <c r="A47" s="271"/>
      <c r="B47" s="275" t="s">
        <v>7</v>
      </c>
      <c r="C47" s="211">
        <v>817</v>
      </c>
      <c r="D47" s="211">
        <v>290</v>
      </c>
      <c r="E47" s="212">
        <v>1107</v>
      </c>
      <c r="F47" s="213">
        <v>0</v>
      </c>
      <c r="G47" s="213">
        <v>0</v>
      </c>
      <c r="H47" s="214">
        <v>0</v>
      </c>
      <c r="I47" s="211">
        <v>18</v>
      </c>
      <c r="J47" s="211">
        <v>3</v>
      </c>
      <c r="K47" s="212">
        <v>21</v>
      </c>
      <c r="L47" s="213">
        <v>3</v>
      </c>
      <c r="M47" s="213">
        <v>0</v>
      </c>
      <c r="N47" s="214">
        <v>3</v>
      </c>
      <c r="O47" s="211">
        <v>20</v>
      </c>
      <c r="P47" s="211">
        <v>6</v>
      </c>
      <c r="Q47" s="212">
        <v>26</v>
      </c>
      <c r="R47" s="213">
        <v>15</v>
      </c>
      <c r="S47" s="213">
        <v>13</v>
      </c>
      <c r="T47" s="214">
        <v>28</v>
      </c>
      <c r="U47" s="211">
        <v>91</v>
      </c>
      <c r="V47" s="211">
        <v>40</v>
      </c>
      <c r="W47" s="212">
        <v>131</v>
      </c>
      <c r="X47" s="213">
        <v>1</v>
      </c>
      <c r="Y47" s="213">
        <v>0</v>
      </c>
      <c r="Z47" s="214">
        <v>1</v>
      </c>
      <c r="AA47" s="211">
        <v>317</v>
      </c>
      <c r="AB47" s="211">
        <v>160</v>
      </c>
      <c r="AC47" s="212">
        <v>477</v>
      </c>
      <c r="AD47" s="213">
        <v>97</v>
      </c>
      <c r="AE47" s="213">
        <v>54</v>
      </c>
      <c r="AF47" s="214">
        <v>151</v>
      </c>
      <c r="AG47" s="212">
        <v>1379</v>
      </c>
      <c r="AH47" s="212">
        <v>566</v>
      </c>
      <c r="AI47" s="212">
        <v>1945</v>
      </c>
    </row>
    <row r="48" spans="1:274" ht="12.75" customHeight="1">
      <c r="A48" s="271"/>
      <c r="B48" s="275" t="s">
        <v>274</v>
      </c>
      <c r="C48" s="211">
        <v>22</v>
      </c>
      <c r="D48" s="211">
        <v>24</v>
      </c>
      <c r="E48" s="212">
        <v>46</v>
      </c>
      <c r="F48" s="213">
        <v>0</v>
      </c>
      <c r="G48" s="213">
        <v>0</v>
      </c>
      <c r="H48" s="214">
        <v>0</v>
      </c>
      <c r="I48" s="211">
        <v>2</v>
      </c>
      <c r="J48" s="211">
        <v>1</v>
      </c>
      <c r="K48" s="212">
        <v>3</v>
      </c>
      <c r="L48" s="213">
        <v>0</v>
      </c>
      <c r="M48" s="213">
        <v>0</v>
      </c>
      <c r="N48" s="214">
        <v>0</v>
      </c>
      <c r="O48" s="211">
        <v>4</v>
      </c>
      <c r="P48" s="211">
        <v>3</v>
      </c>
      <c r="Q48" s="212">
        <v>7</v>
      </c>
      <c r="R48" s="213">
        <v>0</v>
      </c>
      <c r="S48" s="213">
        <v>0</v>
      </c>
      <c r="T48" s="214">
        <v>0</v>
      </c>
      <c r="U48" s="211">
        <v>5</v>
      </c>
      <c r="V48" s="211">
        <v>4</v>
      </c>
      <c r="W48" s="212">
        <v>9</v>
      </c>
      <c r="X48" s="213">
        <v>0</v>
      </c>
      <c r="Y48" s="213">
        <v>0</v>
      </c>
      <c r="Z48" s="214">
        <v>0</v>
      </c>
      <c r="AA48" s="211">
        <v>37</v>
      </c>
      <c r="AB48" s="211">
        <v>28</v>
      </c>
      <c r="AC48" s="212">
        <v>65</v>
      </c>
      <c r="AD48" s="213">
        <v>7</v>
      </c>
      <c r="AE48" s="213">
        <v>5</v>
      </c>
      <c r="AF48" s="214">
        <v>12</v>
      </c>
      <c r="AG48" s="212">
        <v>77</v>
      </c>
      <c r="AH48" s="212">
        <v>65</v>
      </c>
      <c r="AI48" s="212">
        <v>142</v>
      </c>
    </row>
    <row r="49" spans="1:274" s="166" customFormat="1" ht="12.75" customHeight="1">
      <c r="A49" s="271"/>
      <c r="B49" s="271" t="s">
        <v>19</v>
      </c>
      <c r="C49" s="272">
        <v>3734</v>
      </c>
      <c r="D49" s="272">
        <v>2620</v>
      </c>
      <c r="E49" s="272">
        <v>6354</v>
      </c>
      <c r="F49" s="272">
        <v>3</v>
      </c>
      <c r="G49" s="272">
        <v>1</v>
      </c>
      <c r="H49" s="272">
        <v>4</v>
      </c>
      <c r="I49" s="272">
        <v>251</v>
      </c>
      <c r="J49" s="272">
        <v>168</v>
      </c>
      <c r="K49" s="272">
        <v>419</v>
      </c>
      <c r="L49" s="272">
        <v>121</v>
      </c>
      <c r="M49" s="272">
        <v>62</v>
      </c>
      <c r="N49" s="272">
        <v>183</v>
      </c>
      <c r="O49" s="272">
        <v>422</v>
      </c>
      <c r="P49" s="272">
        <v>232</v>
      </c>
      <c r="Q49" s="272">
        <v>654</v>
      </c>
      <c r="R49" s="272">
        <v>118</v>
      </c>
      <c r="S49" s="272">
        <v>129</v>
      </c>
      <c r="T49" s="272">
        <v>247</v>
      </c>
      <c r="U49" s="272">
        <v>1226</v>
      </c>
      <c r="V49" s="272">
        <v>1283</v>
      </c>
      <c r="W49" s="272">
        <v>2509</v>
      </c>
      <c r="X49" s="272">
        <v>3</v>
      </c>
      <c r="Y49" s="272">
        <v>1</v>
      </c>
      <c r="Z49" s="272">
        <v>4</v>
      </c>
      <c r="AA49" s="272">
        <v>2067</v>
      </c>
      <c r="AB49" s="272">
        <v>1352</v>
      </c>
      <c r="AC49" s="272">
        <v>3419</v>
      </c>
      <c r="AD49" s="272">
        <v>434</v>
      </c>
      <c r="AE49" s="272">
        <v>301</v>
      </c>
      <c r="AF49" s="272">
        <v>735</v>
      </c>
      <c r="AG49" s="272">
        <v>8379</v>
      </c>
      <c r="AH49" s="272">
        <v>6149</v>
      </c>
      <c r="AI49" s="272">
        <v>14528</v>
      </c>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73"/>
      <c r="BR49" s="273"/>
      <c r="BS49" s="273"/>
      <c r="BT49" s="273"/>
      <c r="BU49" s="273"/>
      <c r="BV49" s="273"/>
      <c r="BW49" s="273"/>
      <c r="BX49" s="273"/>
      <c r="BY49" s="273"/>
      <c r="BZ49" s="273"/>
      <c r="CA49" s="273"/>
      <c r="CB49" s="273"/>
      <c r="CC49" s="273"/>
      <c r="CD49" s="273"/>
      <c r="CE49" s="273"/>
      <c r="CF49" s="273"/>
      <c r="CG49" s="273"/>
      <c r="CH49" s="273"/>
      <c r="CI49" s="273"/>
      <c r="CJ49" s="273"/>
      <c r="CK49" s="273"/>
      <c r="CL49" s="273"/>
      <c r="CM49" s="273"/>
      <c r="CN49" s="273"/>
      <c r="CO49" s="273"/>
      <c r="CP49" s="273"/>
      <c r="CQ49" s="273"/>
      <c r="CR49" s="273"/>
      <c r="CS49" s="273"/>
      <c r="CT49" s="273"/>
      <c r="CU49" s="273"/>
      <c r="CV49" s="273"/>
      <c r="CW49" s="273"/>
      <c r="CX49" s="273"/>
      <c r="CY49" s="273"/>
      <c r="CZ49" s="273"/>
      <c r="DA49" s="273"/>
      <c r="DB49" s="273"/>
      <c r="DC49" s="273"/>
      <c r="DD49" s="273"/>
      <c r="DE49" s="273"/>
      <c r="DF49" s="273"/>
      <c r="DG49" s="273"/>
      <c r="DH49" s="273"/>
      <c r="DI49" s="273"/>
      <c r="DJ49" s="273"/>
      <c r="DK49" s="273"/>
      <c r="DL49" s="273"/>
      <c r="DM49" s="273"/>
      <c r="DN49" s="273"/>
      <c r="DO49" s="273"/>
      <c r="DP49" s="273"/>
      <c r="DQ49" s="273"/>
      <c r="DR49" s="273"/>
      <c r="DS49" s="273"/>
      <c r="DT49" s="273"/>
      <c r="DU49" s="273"/>
      <c r="DV49" s="273"/>
      <c r="DW49" s="273"/>
      <c r="DX49" s="273"/>
      <c r="DY49" s="273"/>
      <c r="DZ49" s="273"/>
      <c r="EA49" s="273"/>
      <c r="EB49" s="273"/>
      <c r="EC49" s="273"/>
      <c r="ED49" s="273"/>
      <c r="EE49" s="273"/>
      <c r="EF49" s="273"/>
      <c r="EG49" s="273"/>
      <c r="EH49" s="273"/>
      <c r="EI49" s="273"/>
      <c r="EJ49" s="273"/>
      <c r="EK49" s="273"/>
      <c r="EL49" s="273"/>
      <c r="EM49" s="273"/>
      <c r="EN49" s="273"/>
      <c r="EO49" s="273"/>
      <c r="EP49" s="273"/>
      <c r="EQ49" s="273"/>
      <c r="ER49" s="273"/>
      <c r="ES49" s="273"/>
      <c r="ET49" s="273"/>
      <c r="EU49" s="273"/>
      <c r="EV49" s="273"/>
      <c r="EW49" s="273"/>
      <c r="EX49" s="273"/>
      <c r="EY49" s="273"/>
      <c r="EZ49" s="273"/>
      <c r="FA49" s="273"/>
      <c r="FB49" s="273"/>
      <c r="FC49" s="273"/>
      <c r="FD49" s="273"/>
      <c r="FE49" s="273"/>
      <c r="FF49" s="273"/>
      <c r="FG49" s="273"/>
      <c r="FH49" s="273"/>
      <c r="FI49" s="273"/>
      <c r="FJ49" s="273"/>
      <c r="FK49" s="273"/>
      <c r="FL49" s="273"/>
      <c r="FM49" s="273"/>
      <c r="FN49" s="273"/>
      <c r="FO49" s="273"/>
      <c r="FP49" s="273"/>
      <c r="FQ49" s="273"/>
      <c r="FR49" s="273"/>
      <c r="FS49" s="273"/>
      <c r="FT49" s="273"/>
      <c r="FU49" s="273"/>
      <c r="FV49" s="273"/>
      <c r="FW49" s="273"/>
      <c r="FX49" s="273"/>
      <c r="FY49" s="273"/>
      <c r="FZ49" s="273"/>
      <c r="GA49" s="273"/>
      <c r="GB49" s="273"/>
      <c r="GC49" s="273"/>
      <c r="GD49" s="273"/>
      <c r="GE49" s="273"/>
      <c r="GF49" s="273"/>
      <c r="GG49" s="273"/>
      <c r="GH49" s="273"/>
      <c r="GI49" s="273"/>
      <c r="GJ49" s="273"/>
      <c r="GK49" s="273"/>
      <c r="GL49" s="273"/>
      <c r="GM49" s="273"/>
      <c r="GN49" s="273"/>
      <c r="GO49" s="273"/>
      <c r="GP49" s="273"/>
      <c r="GQ49" s="273"/>
      <c r="GR49" s="273"/>
      <c r="GS49" s="273"/>
      <c r="GT49" s="273"/>
      <c r="GU49" s="273"/>
      <c r="GV49" s="273"/>
      <c r="GW49" s="273"/>
      <c r="GX49" s="273"/>
      <c r="GY49" s="273"/>
      <c r="GZ49" s="273"/>
      <c r="HA49" s="273"/>
      <c r="HB49" s="273"/>
      <c r="HC49" s="273"/>
      <c r="HD49" s="273"/>
      <c r="HE49" s="273"/>
      <c r="HF49" s="273"/>
      <c r="HG49" s="273"/>
      <c r="HH49" s="273"/>
      <c r="HI49" s="273"/>
      <c r="HJ49" s="273"/>
      <c r="HK49" s="273"/>
      <c r="HL49" s="273"/>
      <c r="HM49" s="273"/>
      <c r="HN49" s="273"/>
      <c r="HO49" s="273"/>
      <c r="HP49" s="273"/>
      <c r="HQ49" s="273"/>
      <c r="HR49" s="273"/>
      <c r="HS49" s="273"/>
      <c r="HT49" s="273"/>
      <c r="HU49" s="273"/>
      <c r="HV49" s="273"/>
      <c r="HW49" s="273"/>
      <c r="HX49" s="273"/>
      <c r="HY49" s="273"/>
      <c r="HZ49" s="273"/>
      <c r="IA49" s="273"/>
      <c r="IB49" s="273"/>
      <c r="IC49" s="273"/>
      <c r="ID49" s="273"/>
      <c r="IE49" s="273"/>
      <c r="IF49" s="273"/>
      <c r="IG49" s="273"/>
      <c r="IH49" s="273"/>
      <c r="II49" s="273"/>
      <c r="IJ49" s="273"/>
      <c r="IK49" s="273"/>
      <c r="IL49" s="273"/>
      <c r="IM49" s="273"/>
      <c r="IN49" s="273"/>
      <c r="IO49" s="273"/>
      <c r="IP49" s="273"/>
      <c r="IQ49" s="273"/>
      <c r="IR49" s="273"/>
      <c r="IS49" s="273"/>
      <c r="IT49" s="273"/>
      <c r="IU49" s="273"/>
      <c r="IV49" s="273"/>
      <c r="IW49" s="273"/>
      <c r="IX49" s="273"/>
      <c r="IY49" s="273"/>
      <c r="IZ49" s="273"/>
      <c r="JA49" s="273"/>
      <c r="JB49" s="273"/>
      <c r="JC49" s="273"/>
      <c r="JD49" s="273"/>
      <c r="JE49" s="273"/>
      <c r="JF49" s="273"/>
      <c r="JG49" s="273"/>
      <c r="JH49" s="273"/>
      <c r="JI49" s="273"/>
      <c r="JJ49" s="273"/>
      <c r="JK49" s="273"/>
      <c r="JL49" s="273"/>
      <c r="JM49" s="273"/>
      <c r="JN49" s="273"/>
    </row>
    <row r="50" spans="1:274" ht="12.75" customHeight="1">
      <c r="A50" s="169"/>
      <c r="B50" s="169"/>
      <c r="C50" s="169"/>
      <c r="D50" s="169"/>
      <c r="E50" s="171"/>
      <c r="F50" s="177"/>
      <c r="G50" s="177"/>
      <c r="H50" s="188"/>
      <c r="I50" s="169"/>
      <c r="J50" s="169"/>
      <c r="K50" s="171"/>
      <c r="L50" s="169"/>
      <c r="M50" s="169"/>
      <c r="N50" s="171"/>
      <c r="O50" s="169"/>
      <c r="P50" s="169"/>
      <c r="Q50" s="171"/>
      <c r="R50" s="169"/>
      <c r="S50" s="169"/>
      <c r="T50" s="171"/>
      <c r="U50" s="169"/>
      <c r="V50" s="169"/>
      <c r="W50" s="171"/>
      <c r="X50" s="169"/>
      <c r="Y50" s="169"/>
      <c r="Z50" s="171"/>
      <c r="AA50" s="169"/>
      <c r="AB50" s="169"/>
      <c r="AC50" s="171"/>
      <c r="AD50" s="169"/>
      <c r="AE50" s="169"/>
      <c r="AF50" s="171"/>
      <c r="AG50" s="169"/>
      <c r="AH50" s="169"/>
      <c r="AI50" s="169"/>
    </row>
    <row r="51" spans="1:274" ht="12.75" customHeight="1">
      <c r="A51" s="169"/>
      <c r="B51" s="169"/>
      <c r="D51" s="169"/>
      <c r="E51" s="188"/>
      <c r="F51" s="188"/>
      <c r="G51" s="188"/>
      <c r="H51" s="188"/>
      <c r="I51" s="189"/>
      <c r="K51" s="1"/>
      <c r="L51" s="188"/>
      <c r="M51" s="188"/>
      <c r="N51" s="188"/>
      <c r="O51" s="2"/>
      <c r="Q51" s="1"/>
      <c r="R51" s="188"/>
      <c r="S51" s="188"/>
      <c r="T51" s="188"/>
      <c r="U51" s="2"/>
      <c r="W51" s="1"/>
      <c r="X51" s="188"/>
      <c r="Y51" s="188"/>
      <c r="Z51" s="188"/>
      <c r="AA51" s="2"/>
      <c r="AC51" s="1"/>
      <c r="AD51" s="188"/>
      <c r="AE51" s="188"/>
      <c r="AF51" s="188"/>
      <c r="AG51" s="188"/>
      <c r="AH51" s="188"/>
      <c r="AI51" s="188"/>
      <c r="AJ51" s="188"/>
      <c r="AK51" s="188"/>
    </row>
    <row r="52" spans="1:274" ht="12.75" customHeight="1">
      <c r="A52" s="169"/>
      <c r="B52" s="169"/>
      <c r="C52" s="169"/>
      <c r="D52" s="169"/>
      <c r="E52" s="264"/>
      <c r="F52" s="278"/>
      <c r="G52" s="265"/>
      <c r="K52" s="264"/>
      <c r="L52" s="265"/>
      <c r="M52" s="265"/>
      <c r="Q52" s="264"/>
      <c r="R52" s="265"/>
      <c r="S52" s="265"/>
      <c r="W52" s="264"/>
      <c r="X52" s="265"/>
      <c r="Y52" s="265"/>
      <c r="AC52" s="264"/>
      <c r="AD52" s="265"/>
      <c r="AE52" s="265"/>
      <c r="AF52" s="264"/>
      <c r="AG52" s="265"/>
      <c r="AH52" s="278"/>
      <c r="AI52" s="277"/>
      <c r="AJ52" s="278"/>
      <c r="AK52" s="265"/>
    </row>
    <row r="53" spans="1:274" ht="12.75" customHeight="1">
      <c r="A53" s="169"/>
      <c r="B53" s="169"/>
      <c r="C53" s="169"/>
      <c r="D53" s="169"/>
      <c r="E53" s="264"/>
      <c r="F53" s="265"/>
      <c r="G53" s="265"/>
      <c r="H53" s="1"/>
      <c r="K53" s="264"/>
      <c r="L53" s="265"/>
      <c r="M53" s="265"/>
      <c r="N53" s="1"/>
      <c r="Q53" s="264"/>
      <c r="R53" s="265"/>
      <c r="S53" s="265"/>
      <c r="T53" s="1"/>
      <c r="W53" s="264"/>
      <c r="X53" s="265"/>
      <c r="Y53" s="265"/>
      <c r="Z53" s="1"/>
      <c r="AC53" s="264"/>
      <c r="AD53" s="265"/>
      <c r="AE53" s="265"/>
      <c r="AF53" s="264"/>
      <c r="AG53" s="265"/>
      <c r="AH53" s="265"/>
      <c r="AI53" s="264"/>
      <c r="AJ53" s="265"/>
      <c r="AK53" s="265"/>
    </row>
    <row r="54" spans="1:274" ht="12.75" customHeight="1">
      <c r="A54" s="169"/>
      <c r="B54" s="169"/>
      <c r="C54" s="169"/>
      <c r="D54" s="169"/>
      <c r="E54" s="171"/>
      <c r="F54" s="177"/>
      <c r="G54" s="177"/>
      <c r="H54" s="188"/>
      <c r="I54" s="169"/>
      <c r="J54" s="169"/>
      <c r="K54" s="171"/>
      <c r="L54" s="169"/>
      <c r="M54" s="169"/>
      <c r="N54" s="171"/>
      <c r="O54" s="169"/>
      <c r="P54" s="169"/>
      <c r="Q54" s="171"/>
      <c r="R54" s="169"/>
      <c r="S54" s="169"/>
      <c r="T54" s="171"/>
      <c r="U54" s="169"/>
      <c r="V54" s="169"/>
      <c r="W54" s="171"/>
      <c r="X54" s="169"/>
      <c r="Y54" s="169"/>
      <c r="Z54" s="171"/>
      <c r="AA54" s="169"/>
      <c r="AB54" s="169"/>
      <c r="AC54" s="171"/>
      <c r="AD54" s="169"/>
      <c r="AE54" s="169"/>
      <c r="AF54" s="171"/>
      <c r="AG54" s="169"/>
      <c r="AH54" s="169"/>
      <c r="AI54" s="169"/>
    </row>
    <row r="55" spans="1:274" ht="12.75" customHeight="1">
      <c r="A55" s="169"/>
      <c r="B55" s="169"/>
      <c r="C55" s="169"/>
      <c r="D55" s="169"/>
      <c r="E55" s="171"/>
      <c r="F55" s="177"/>
      <c r="G55" s="177"/>
      <c r="H55" s="188"/>
      <c r="I55" s="169"/>
      <c r="J55" s="169"/>
      <c r="K55" s="171"/>
      <c r="L55" s="169"/>
      <c r="M55" s="169"/>
      <c r="N55" s="171"/>
      <c r="O55" s="169"/>
      <c r="P55" s="169"/>
      <c r="Q55" s="171"/>
      <c r="R55" s="169"/>
      <c r="S55" s="169"/>
      <c r="T55" s="171"/>
      <c r="U55" s="169"/>
      <c r="V55" s="169"/>
      <c r="W55" s="171"/>
      <c r="X55" s="169"/>
      <c r="Y55" s="169"/>
      <c r="Z55" s="171"/>
      <c r="AA55" s="169"/>
      <c r="AB55" s="169"/>
      <c r="AC55" s="171"/>
      <c r="AD55" s="169"/>
      <c r="AE55" s="169"/>
      <c r="AF55" s="171"/>
      <c r="AG55" s="169"/>
      <c r="AH55" s="169"/>
      <c r="AI55" s="169"/>
    </row>
    <row r="56" spans="1:274" ht="12.75" customHeight="1">
      <c r="A56" s="169"/>
      <c r="B56" s="169"/>
      <c r="C56" s="169"/>
      <c r="D56" s="169"/>
      <c r="E56" s="171"/>
      <c r="F56" s="177"/>
      <c r="G56" s="177"/>
      <c r="H56" s="188"/>
      <c r="I56" s="169"/>
      <c r="J56" s="169"/>
      <c r="K56" s="171"/>
      <c r="L56" s="169"/>
      <c r="M56" s="169"/>
      <c r="N56" s="171"/>
      <c r="O56" s="169"/>
      <c r="P56" s="169"/>
      <c r="Q56" s="171"/>
      <c r="R56" s="169"/>
      <c r="S56" s="169"/>
      <c r="T56" s="171"/>
      <c r="U56" s="169"/>
      <c r="V56" s="169"/>
      <c r="W56" s="171"/>
      <c r="X56" s="169"/>
      <c r="Y56" s="169"/>
      <c r="Z56" s="171"/>
      <c r="AA56" s="169"/>
      <c r="AB56" s="169"/>
      <c r="AC56" s="171"/>
      <c r="AD56" s="169"/>
      <c r="AE56" s="169"/>
      <c r="AF56" s="171"/>
      <c r="AG56" s="169"/>
      <c r="AH56" s="169"/>
      <c r="AI56" s="169"/>
    </row>
    <row r="57" spans="1:274" ht="12.75" customHeight="1">
      <c r="A57" s="169"/>
      <c r="B57" s="169"/>
      <c r="C57" s="169"/>
      <c r="D57" s="169"/>
      <c r="E57" s="171"/>
      <c r="F57" s="177"/>
      <c r="G57" s="177"/>
      <c r="H57" s="188"/>
      <c r="I57" s="169"/>
      <c r="J57" s="169"/>
      <c r="K57" s="171"/>
      <c r="L57" s="169"/>
      <c r="M57" s="169"/>
      <c r="N57" s="171"/>
      <c r="O57" s="169"/>
      <c r="P57" s="169"/>
      <c r="Q57" s="171"/>
      <c r="R57" s="169"/>
      <c r="S57" s="169"/>
      <c r="T57" s="171"/>
      <c r="U57" s="169"/>
      <c r="V57" s="169"/>
      <c r="W57" s="171"/>
      <c r="X57" s="169"/>
      <c r="Y57" s="169"/>
      <c r="Z57" s="171"/>
      <c r="AA57" s="169"/>
      <c r="AB57" s="169"/>
      <c r="AC57" s="171"/>
      <c r="AD57" s="169"/>
      <c r="AE57" s="169"/>
      <c r="AF57" s="171"/>
      <c r="AG57" s="169"/>
      <c r="AH57" s="169"/>
      <c r="AI57" s="169"/>
    </row>
    <row r="58" spans="1:274" ht="12.75" customHeight="1">
      <c r="A58" s="169"/>
      <c r="B58" s="169"/>
      <c r="C58" s="169"/>
      <c r="D58" s="169"/>
      <c r="E58" s="171"/>
      <c r="F58" s="177"/>
      <c r="G58" s="177"/>
      <c r="H58" s="188"/>
      <c r="I58" s="169"/>
      <c r="J58" s="169"/>
      <c r="K58" s="171"/>
      <c r="L58" s="169"/>
      <c r="M58" s="169"/>
      <c r="N58" s="171"/>
      <c r="O58" s="169"/>
      <c r="P58" s="169"/>
      <c r="Q58" s="171"/>
      <c r="R58" s="169"/>
      <c r="S58" s="169"/>
      <c r="T58" s="171"/>
      <c r="U58" s="169"/>
      <c r="V58" s="169"/>
      <c r="W58" s="171"/>
      <c r="X58" s="169"/>
      <c r="Y58" s="169"/>
      <c r="Z58" s="171"/>
      <c r="AA58" s="169"/>
      <c r="AB58" s="169"/>
      <c r="AC58" s="171"/>
      <c r="AD58" s="169"/>
      <c r="AE58" s="169"/>
      <c r="AF58" s="171"/>
      <c r="AG58" s="169"/>
      <c r="AH58" s="169"/>
      <c r="AI58" s="169"/>
      <c r="AK58" s="190"/>
    </row>
    <row r="59" spans="1:274" ht="12.75" customHeight="1">
      <c r="A59" s="169"/>
      <c r="B59" s="169"/>
      <c r="C59" s="169"/>
      <c r="D59" s="169"/>
      <c r="E59" s="171"/>
      <c r="F59" s="177"/>
      <c r="G59" s="177"/>
      <c r="H59" s="188"/>
      <c r="I59" s="169"/>
      <c r="J59" s="169"/>
      <c r="K59" s="171"/>
      <c r="L59" s="169"/>
      <c r="M59" s="169"/>
      <c r="N59" s="171"/>
      <c r="O59" s="169"/>
      <c r="P59" s="169"/>
      <c r="Q59" s="171"/>
      <c r="R59" s="169"/>
      <c r="S59" s="169"/>
      <c r="T59" s="171"/>
      <c r="U59" s="169"/>
      <c r="V59" s="169"/>
      <c r="W59" s="171"/>
      <c r="X59" s="169"/>
      <c r="Y59" s="169"/>
      <c r="Z59" s="171"/>
      <c r="AA59" s="169"/>
      <c r="AB59" s="169"/>
      <c r="AC59" s="171"/>
      <c r="AD59" s="169"/>
      <c r="AE59" s="169"/>
      <c r="AF59" s="171"/>
      <c r="AG59" s="169"/>
      <c r="AH59" s="169"/>
      <c r="AI59" s="261"/>
      <c r="AK59" s="190"/>
    </row>
    <row r="60" spans="1:274" ht="12.75" customHeight="1">
      <c r="A60" s="169"/>
      <c r="B60" s="169"/>
      <c r="C60" s="169"/>
      <c r="D60" s="169"/>
      <c r="E60" s="171"/>
      <c r="F60" s="177"/>
      <c r="G60" s="263"/>
      <c r="H60" s="188"/>
      <c r="I60" s="169"/>
      <c r="J60" s="169"/>
      <c r="K60" s="171"/>
      <c r="L60" s="169"/>
      <c r="M60" s="169"/>
      <c r="N60" s="171"/>
      <c r="O60" s="169"/>
      <c r="P60" s="169"/>
      <c r="Q60" s="171"/>
      <c r="R60" s="169"/>
      <c r="S60" s="169"/>
      <c r="T60" s="171"/>
      <c r="U60" s="169"/>
      <c r="V60" s="169"/>
      <c r="W60" s="171"/>
      <c r="X60" s="169"/>
      <c r="Y60" s="169"/>
      <c r="Z60" s="171"/>
      <c r="AA60" s="169"/>
      <c r="AB60" s="169"/>
      <c r="AC60" s="171"/>
      <c r="AD60" s="169"/>
      <c r="AE60" s="169"/>
      <c r="AF60" s="171"/>
      <c r="AG60" s="169"/>
      <c r="AH60" s="169"/>
      <c r="AI60" s="169"/>
      <c r="AK60" s="190"/>
    </row>
    <row r="61" spans="1:274" ht="12.75" customHeight="1">
      <c r="A61" s="169"/>
      <c r="B61" s="169"/>
      <c r="C61" s="169"/>
      <c r="D61" s="169"/>
      <c r="E61" s="171"/>
      <c r="F61" s="177"/>
      <c r="G61" s="177"/>
      <c r="H61" s="188"/>
      <c r="I61" s="169"/>
      <c r="J61" s="169"/>
      <c r="K61" s="171"/>
      <c r="L61" s="169"/>
      <c r="M61" s="169"/>
      <c r="N61" s="171"/>
      <c r="O61" s="169"/>
      <c r="P61" s="169"/>
      <c r="Q61" s="171"/>
      <c r="R61" s="169"/>
      <c r="S61" s="169"/>
      <c r="T61" s="171"/>
      <c r="U61" s="169"/>
      <c r="V61" s="169"/>
      <c r="W61" s="171"/>
      <c r="X61" s="169"/>
      <c r="Y61" s="169"/>
      <c r="Z61" s="171"/>
      <c r="AA61" s="169"/>
      <c r="AB61" s="169"/>
      <c r="AC61" s="171"/>
      <c r="AD61" s="169"/>
      <c r="AE61" s="169"/>
      <c r="AF61" s="171"/>
      <c r="AG61" s="169"/>
      <c r="AH61" s="169"/>
      <c r="AI61" s="169"/>
    </row>
    <row r="62" spans="1:274" ht="12.75" customHeight="1">
      <c r="A62" s="169"/>
      <c r="B62" s="169"/>
      <c r="C62" s="169"/>
      <c r="D62" s="169"/>
      <c r="E62" s="262"/>
      <c r="F62" s="177"/>
      <c r="G62" s="263"/>
      <c r="H62" s="188"/>
      <c r="I62" s="169"/>
      <c r="J62" s="169"/>
      <c r="K62" s="171"/>
      <c r="L62" s="169"/>
      <c r="M62" s="169"/>
      <c r="N62" s="171"/>
      <c r="O62" s="169"/>
      <c r="P62" s="169"/>
      <c r="Q62" s="171"/>
      <c r="R62" s="169"/>
      <c r="S62" s="169"/>
      <c r="T62" s="171"/>
      <c r="U62" s="169"/>
      <c r="V62" s="169"/>
      <c r="W62" s="171"/>
      <c r="X62" s="169"/>
      <c r="Y62" s="169"/>
      <c r="Z62" s="171"/>
      <c r="AA62" s="169"/>
      <c r="AB62" s="169"/>
      <c r="AC62" s="171"/>
      <c r="AD62" s="169"/>
      <c r="AE62" s="169"/>
      <c r="AF62" s="171"/>
      <c r="AG62" s="169"/>
      <c r="AH62" s="169"/>
      <c r="AI62" s="261"/>
      <c r="AJ62" s="190"/>
      <c r="AK62" s="190"/>
    </row>
    <row r="63" spans="1:274" ht="12.75" customHeight="1">
      <c r="A63" s="169"/>
      <c r="B63" s="169"/>
      <c r="C63" s="169"/>
      <c r="D63" s="169"/>
      <c r="E63" s="171"/>
      <c r="F63" s="177"/>
      <c r="G63" s="177"/>
      <c r="H63" s="188"/>
      <c r="I63" s="169"/>
      <c r="J63" s="169"/>
      <c r="K63" s="171"/>
      <c r="L63" s="169"/>
      <c r="M63" s="169"/>
      <c r="N63" s="171"/>
      <c r="O63" s="169"/>
      <c r="P63" s="169"/>
      <c r="Q63" s="171"/>
      <c r="R63" s="169"/>
      <c r="S63" s="169"/>
      <c r="T63" s="171"/>
      <c r="U63" s="169"/>
      <c r="V63" s="169"/>
      <c r="W63" s="171"/>
      <c r="X63" s="169"/>
      <c r="Y63" s="169"/>
      <c r="Z63" s="171"/>
      <c r="AA63" s="169"/>
      <c r="AB63" s="169"/>
      <c r="AC63" s="171"/>
      <c r="AD63" s="169"/>
      <c r="AE63" s="169"/>
      <c r="AF63" s="171"/>
      <c r="AG63" s="169"/>
      <c r="AH63" s="169"/>
      <c r="AI63" s="169"/>
      <c r="AK63" s="190"/>
    </row>
    <row r="64" spans="1:274" ht="12.75" customHeight="1">
      <c r="A64" s="169"/>
      <c r="B64" s="169"/>
      <c r="C64" s="169"/>
      <c r="D64" s="169"/>
      <c r="E64" s="171"/>
      <c r="F64" s="177"/>
      <c r="G64" s="177"/>
      <c r="H64" s="188"/>
      <c r="I64" s="169"/>
      <c r="J64" s="169"/>
      <c r="K64" s="171"/>
      <c r="L64" s="169"/>
      <c r="M64" s="169"/>
      <c r="N64" s="171"/>
      <c r="O64" s="169"/>
      <c r="P64" s="169"/>
      <c r="Q64" s="171"/>
      <c r="R64" s="169"/>
      <c r="S64" s="169"/>
      <c r="T64" s="171"/>
      <c r="U64" s="169"/>
      <c r="V64" s="169"/>
      <c r="W64" s="171"/>
      <c r="X64" s="169"/>
      <c r="Y64" s="169"/>
      <c r="Z64" s="171"/>
      <c r="AA64" s="169"/>
      <c r="AB64" s="169"/>
      <c r="AC64" s="171"/>
      <c r="AD64" s="169"/>
      <c r="AE64" s="169"/>
      <c r="AF64" s="171"/>
      <c r="AG64" s="169"/>
      <c r="AH64" s="169"/>
      <c r="AI64" s="169"/>
    </row>
    <row r="65" spans="1:37" ht="12.75" customHeight="1">
      <c r="A65" s="169"/>
      <c r="B65" s="169"/>
      <c r="C65" s="169"/>
      <c r="D65" s="169"/>
      <c r="E65" s="171"/>
      <c r="F65" s="177"/>
      <c r="G65" s="177"/>
      <c r="H65" s="188"/>
      <c r="I65" s="169"/>
      <c r="J65" s="169"/>
      <c r="K65" s="171"/>
      <c r="L65" s="169"/>
      <c r="M65" s="169"/>
      <c r="N65" s="171"/>
      <c r="O65" s="169"/>
      <c r="P65" s="169"/>
      <c r="Q65" s="171"/>
      <c r="R65" s="169"/>
      <c r="S65" s="169"/>
      <c r="T65" s="171"/>
      <c r="U65" s="169"/>
      <c r="V65" s="169"/>
      <c r="W65" s="171"/>
      <c r="X65" s="169"/>
      <c r="Y65" s="169"/>
      <c r="Z65" s="171"/>
      <c r="AA65" s="169"/>
      <c r="AB65" s="169"/>
      <c r="AC65" s="171"/>
      <c r="AD65" s="169"/>
      <c r="AE65" s="169"/>
      <c r="AF65" s="171"/>
      <c r="AG65" s="169"/>
      <c r="AH65" s="169"/>
      <c r="AI65" s="169"/>
    </row>
    <row r="66" spans="1:37" ht="12.75" customHeight="1">
      <c r="A66" s="169"/>
      <c r="B66" s="169"/>
      <c r="C66" s="169"/>
      <c r="D66" s="169"/>
      <c r="E66" s="171"/>
      <c r="F66" s="177"/>
      <c r="G66" s="177"/>
      <c r="H66" s="188"/>
      <c r="I66" s="169"/>
      <c r="J66" s="169"/>
      <c r="K66" s="171"/>
      <c r="L66" s="169"/>
      <c r="M66" s="169"/>
      <c r="N66" s="171"/>
      <c r="O66" s="169"/>
      <c r="P66" s="169"/>
      <c r="Q66" s="171"/>
      <c r="R66" s="169"/>
      <c r="S66" s="169"/>
      <c r="T66" s="171"/>
      <c r="U66" s="169"/>
      <c r="V66" s="169"/>
      <c r="W66" s="171"/>
      <c r="X66" s="169"/>
      <c r="Y66" s="169"/>
      <c r="Z66" s="171"/>
      <c r="AA66" s="169"/>
      <c r="AB66" s="169"/>
      <c r="AC66" s="171"/>
      <c r="AD66" s="169"/>
      <c r="AE66" s="169"/>
      <c r="AF66" s="171"/>
      <c r="AG66" s="169"/>
      <c r="AH66" s="169"/>
      <c r="AI66" s="169"/>
      <c r="AK66" s="190"/>
    </row>
    <row r="67" spans="1:37" ht="12.75" customHeight="1">
      <c r="A67" s="169"/>
      <c r="B67" s="169"/>
      <c r="C67" s="169"/>
      <c r="D67" s="169"/>
      <c r="E67" s="171"/>
      <c r="F67" s="177"/>
      <c r="G67" s="177"/>
      <c r="H67" s="188"/>
      <c r="I67" s="169"/>
      <c r="J67" s="169"/>
      <c r="K67" s="171"/>
      <c r="L67" s="169"/>
      <c r="M67" s="169"/>
      <c r="N67" s="171"/>
      <c r="O67" s="169"/>
      <c r="P67" s="169"/>
      <c r="Q67" s="171"/>
      <c r="R67" s="169"/>
      <c r="S67" s="169"/>
      <c r="T67" s="171"/>
      <c r="U67" s="169"/>
      <c r="V67" s="169"/>
      <c r="W67" s="171"/>
      <c r="X67" s="169"/>
      <c r="Y67" s="169"/>
      <c r="Z67" s="171"/>
      <c r="AA67" s="169"/>
      <c r="AB67" s="169"/>
      <c r="AC67" s="171"/>
      <c r="AD67" s="169"/>
      <c r="AE67" s="169"/>
      <c r="AF67" s="171"/>
      <c r="AG67" s="169"/>
      <c r="AH67" s="169"/>
      <c r="AI67" s="169"/>
      <c r="AK67" s="190"/>
    </row>
    <row r="68" spans="1:37" ht="12.75" customHeight="1">
      <c r="A68" s="169"/>
      <c r="B68" s="169"/>
      <c r="C68" s="169"/>
      <c r="D68" s="169"/>
      <c r="E68" s="171"/>
      <c r="F68" s="177"/>
      <c r="G68" s="177"/>
      <c r="H68" s="188"/>
      <c r="I68" s="169"/>
      <c r="J68" s="169"/>
      <c r="K68" s="171"/>
      <c r="L68" s="169"/>
      <c r="M68" s="169"/>
      <c r="N68" s="171"/>
      <c r="O68" s="169"/>
      <c r="P68" s="169"/>
      <c r="Q68" s="171"/>
      <c r="R68" s="169"/>
      <c r="S68" s="169"/>
      <c r="T68" s="171"/>
      <c r="U68" s="169"/>
      <c r="V68" s="169"/>
      <c r="W68" s="171"/>
      <c r="X68" s="169"/>
      <c r="Y68" s="169"/>
      <c r="Z68" s="171"/>
      <c r="AA68" s="169"/>
      <c r="AB68" s="169"/>
      <c r="AC68" s="171"/>
      <c r="AD68" s="169"/>
      <c r="AE68" s="169"/>
      <c r="AF68" s="171"/>
      <c r="AG68" s="169"/>
      <c r="AH68" s="169"/>
      <c r="AI68" s="169"/>
    </row>
    <row r="69" spans="1:37" ht="12.75" customHeight="1">
      <c r="A69" s="169"/>
      <c r="B69" s="169"/>
      <c r="C69" s="169"/>
      <c r="D69" s="169"/>
      <c r="E69" s="171"/>
      <c r="F69" s="177"/>
      <c r="G69" s="177"/>
      <c r="H69" s="188"/>
      <c r="I69" s="169"/>
      <c r="J69" s="169"/>
      <c r="K69" s="171"/>
      <c r="L69" s="169"/>
      <c r="M69" s="169"/>
      <c r="N69" s="171"/>
      <c r="O69" s="169"/>
      <c r="P69" s="169"/>
      <c r="Q69" s="171"/>
      <c r="R69" s="169"/>
      <c r="S69" s="169"/>
      <c r="T69" s="171"/>
      <c r="U69" s="169"/>
      <c r="V69" s="169"/>
      <c r="W69" s="171"/>
      <c r="X69" s="169"/>
      <c r="Y69" s="169"/>
      <c r="Z69" s="171"/>
      <c r="AA69" s="169"/>
      <c r="AB69" s="169"/>
      <c r="AC69" s="171"/>
      <c r="AD69" s="169"/>
      <c r="AE69" s="169"/>
      <c r="AF69" s="171"/>
      <c r="AG69" s="169"/>
      <c r="AH69" s="169"/>
      <c r="AI69" s="169"/>
      <c r="AK69" s="190"/>
    </row>
    <row r="70" spans="1:37" ht="12.75" customHeight="1">
      <c r="A70" s="169"/>
      <c r="B70" s="169"/>
      <c r="C70" s="169"/>
      <c r="D70" s="169"/>
      <c r="E70" s="171"/>
      <c r="F70" s="177"/>
      <c r="G70" s="177"/>
      <c r="H70" s="188"/>
      <c r="I70" s="169"/>
      <c r="J70" s="169"/>
      <c r="K70" s="171"/>
      <c r="L70" s="169"/>
      <c r="M70" s="169"/>
      <c r="N70" s="171"/>
      <c r="O70" s="169"/>
      <c r="P70" s="169"/>
      <c r="Q70" s="171"/>
      <c r="R70" s="169"/>
      <c r="S70" s="169"/>
      <c r="T70" s="171"/>
      <c r="U70" s="169"/>
      <c r="V70" s="169"/>
      <c r="W70" s="171"/>
      <c r="X70" s="169"/>
      <c r="Y70" s="169"/>
      <c r="Z70" s="171"/>
      <c r="AA70" s="169"/>
      <c r="AB70" s="169"/>
      <c r="AC70" s="171"/>
      <c r="AD70" s="169"/>
      <c r="AE70" s="169"/>
      <c r="AF70" s="171"/>
      <c r="AG70" s="169"/>
      <c r="AH70" s="169"/>
      <c r="AI70" s="169"/>
    </row>
    <row r="71" spans="1:37" ht="12.75" customHeight="1">
      <c r="A71" s="169"/>
      <c r="B71" s="169"/>
      <c r="C71" s="169"/>
      <c r="D71" s="169"/>
      <c r="E71" s="171"/>
      <c r="F71" s="177"/>
      <c r="G71" s="177"/>
      <c r="H71" s="188"/>
      <c r="I71" s="169"/>
      <c r="J71" s="169"/>
      <c r="K71" s="171"/>
      <c r="L71" s="169"/>
      <c r="M71" s="169"/>
      <c r="N71" s="171"/>
      <c r="O71" s="169"/>
      <c r="P71" s="169"/>
      <c r="Q71" s="171"/>
      <c r="R71" s="169"/>
      <c r="S71" s="169"/>
      <c r="T71" s="171"/>
      <c r="U71" s="169"/>
      <c r="V71" s="169"/>
      <c r="W71" s="171"/>
      <c r="X71" s="169"/>
      <c r="Y71" s="169"/>
      <c r="Z71" s="171"/>
      <c r="AA71" s="169"/>
      <c r="AB71" s="169"/>
      <c r="AC71" s="171"/>
      <c r="AD71" s="169"/>
      <c r="AE71" s="169"/>
      <c r="AF71" s="171"/>
      <c r="AG71" s="169"/>
      <c r="AH71" s="169"/>
      <c r="AI71" s="169"/>
    </row>
    <row r="72" spans="1:37" ht="12.75" customHeight="1">
      <c r="A72" s="169"/>
      <c r="B72" s="169"/>
      <c r="C72" s="169"/>
      <c r="D72" s="169"/>
      <c r="E72" s="171"/>
      <c r="F72" s="177"/>
      <c r="G72" s="177"/>
      <c r="H72" s="188"/>
      <c r="I72" s="169"/>
      <c r="J72" s="169"/>
      <c r="K72" s="171"/>
      <c r="L72" s="169"/>
      <c r="M72" s="169"/>
      <c r="N72" s="171"/>
      <c r="O72" s="169"/>
      <c r="P72" s="169"/>
      <c r="Q72" s="171"/>
      <c r="R72" s="169"/>
      <c r="S72" s="169"/>
      <c r="T72" s="171"/>
      <c r="U72" s="169"/>
      <c r="V72" s="169"/>
      <c r="W72" s="171"/>
      <c r="X72" s="169"/>
      <c r="Y72" s="169"/>
      <c r="Z72" s="171"/>
      <c r="AA72" s="169"/>
      <c r="AB72" s="169"/>
      <c r="AC72" s="171"/>
      <c r="AD72" s="169"/>
      <c r="AE72" s="169"/>
      <c r="AF72" s="171"/>
      <c r="AG72" s="169"/>
      <c r="AH72" s="169"/>
      <c r="AI72" s="169"/>
    </row>
    <row r="73" spans="1:37" ht="12.75" customHeight="1">
      <c r="A73" s="169"/>
      <c r="B73" s="169"/>
      <c r="C73" s="169"/>
      <c r="D73" s="169"/>
      <c r="E73" s="171"/>
      <c r="F73" s="177"/>
      <c r="G73" s="177"/>
      <c r="H73" s="188"/>
      <c r="I73" s="169"/>
      <c r="J73" s="169"/>
      <c r="K73" s="171"/>
      <c r="L73" s="169"/>
      <c r="M73" s="169"/>
      <c r="N73" s="171"/>
      <c r="O73" s="169"/>
      <c r="P73" s="169"/>
      <c r="Q73" s="171"/>
      <c r="R73" s="169"/>
      <c r="S73" s="169"/>
      <c r="T73" s="171"/>
      <c r="U73" s="169"/>
      <c r="V73" s="169"/>
      <c r="W73" s="171"/>
      <c r="X73" s="169"/>
      <c r="Y73" s="169"/>
      <c r="Z73" s="171"/>
      <c r="AA73" s="169"/>
      <c r="AB73" s="169"/>
      <c r="AC73" s="171"/>
      <c r="AD73" s="169"/>
      <c r="AE73" s="169"/>
      <c r="AF73" s="171"/>
      <c r="AG73" s="169"/>
      <c r="AH73" s="169"/>
      <c r="AI73" s="169"/>
    </row>
    <row r="74" spans="1:37" ht="12.75" customHeight="1">
      <c r="A74" s="169"/>
      <c r="B74" s="169"/>
      <c r="C74" s="169"/>
      <c r="D74" s="169"/>
      <c r="E74" s="171"/>
      <c r="F74" s="177"/>
      <c r="G74" s="177"/>
      <c r="H74" s="188"/>
      <c r="I74" s="169"/>
      <c r="J74" s="169"/>
      <c r="K74" s="171"/>
      <c r="L74" s="169"/>
      <c r="M74" s="169"/>
      <c r="N74" s="171"/>
      <c r="O74" s="169"/>
      <c r="P74" s="169"/>
      <c r="Q74" s="171"/>
      <c r="R74" s="169"/>
      <c r="S74" s="169"/>
      <c r="T74" s="171"/>
      <c r="U74" s="169"/>
      <c r="V74" s="169"/>
      <c r="W74" s="171"/>
      <c r="X74" s="169"/>
      <c r="Y74" s="169"/>
      <c r="Z74" s="171"/>
      <c r="AA74" s="169"/>
      <c r="AB74" s="169"/>
      <c r="AC74" s="171"/>
      <c r="AD74" s="169"/>
      <c r="AE74" s="169"/>
      <c r="AF74" s="171"/>
      <c r="AG74" s="169"/>
      <c r="AH74" s="169"/>
      <c r="AI74" s="169"/>
    </row>
    <row r="75" spans="1:37" ht="12.75" customHeight="1">
      <c r="A75" s="169"/>
      <c r="B75" s="169"/>
      <c r="C75" s="169"/>
      <c r="D75" s="169"/>
      <c r="E75" s="171"/>
      <c r="F75" s="177"/>
      <c r="G75" s="177"/>
      <c r="H75" s="188"/>
      <c r="I75" s="169"/>
      <c r="J75" s="169"/>
      <c r="K75" s="171"/>
      <c r="L75" s="169"/>
      <c r="M75" s="169"/>
      <c r="N75" s="171"/>
      <c r="O75" s="169"/>
      <c r="P75" s="169"/>
      <c r="Q75" s="171"/>
      <c r="R75" s="169"/>
      <c r="S75" s="169"/>
      <c r="T75" s="171"/>
      <c r="U75" s="169"/>
      <c r="V75" s="169"/>
      <c r="W75" s="171"/>
      <c r="X75" s="169"/>
      <c r="Y75" s="169"/>
      <c r="Z75" s="171"/>
      <c r="AA75" s="169"/>
      <c r="AB75" s="169"/>
      <c r="AC75" s="171"/>
      <c r="AD75" s="169"/>
      <c r="AE75" s="169"/>
      <c r="AF75" s="171"/>
      <c r="AG75" s="169"/>
      <c r="AH75" s="169"/>
      <c r="AI75" s="169"/>
    </row>
    <row r="76" spans="1:37" ht="12.75" customHeight="1">
      <c r="A76" s="169"/>
      <c r="B76" s="169"/>
      <c r="C76" s="169"/>
      <c r="D76" s="169"/>
      <c r="E76" s="171"/>
      <c r="F76" s="177"/>
      <c r="G76" s="177"/>
      <c r="H76" s="188"/>
      <c r="I76" s="169"/>
      <c r="J76" s="169"/>
      <c r="K76" s="171"/>
      <c r="L76" s="169"/>
      <c r="M76" s="169"/>
      <c r="N76" s="171"/>
      <c r="O76" s="169"/>
      <c r="P76" s="169"/>
      <c r="Q76" s="171"/>
      <c r="R76" s="169"/>
      <c r="S76" s="169"/>
      <c r="T76" s="171"/>
      <c r="U76" s="169"/>
      <c r="V76" s="169"/>
      <c r="W76" s="171"/>
      <c r="X76" s="169"/>
      <c r="Y76" s="169"/>
      <c r="Z76" s="171"/>
      <c r="AA76" s="169"/>
      <c r="AB76" s="169"/>
      <c r="AC76" s="171"/>
      <c r="AD76" s="169"/>
      <c r="AE76" s="169"/>
      <c r="AF76" s="171"/>
      <c r="AG76" s="169"/>
      <c r="AH76" s="169"/>
      <c r="AI76" s="169"/>
      <c r="AK76" s="190"/>
    </row>
    <row r="77" spans="1:37" ht="12.75" customHeight="1">
      <c r="A77" s="169"/>
      <c r="B77" s="169"/>
      <c r="C77" s="169"/>
      <c r="D77" s="169"/>
      <c r="E77" s="171"/>
      <c r="F77" s="177"/>
      <c r="G77" s="177"/>
      <c r="H77" s="188"/>
      <c r="I77" s="169"/>
      <c r="J77" s="169"/>
      <c r="K77" s="171"/>
      <c r="L77" s="169"/>
      <c r="M77" s="169"/>
      <c r="N77" s="171"/>
      <c r="O77" s="169"/>
      <c r="P77" s="169"/>
      <c r="Q77" s="171"/>
      <c r="R77" s="169"/>
      <c r="S77" s="169"/>
      <c r="T77" s="171"/>
      <c r="U77" s="169"/>
      <c r="V77" s="169"/>
      <c r="W77" s="171"/>
      <c r="X77" s="169"/>
      <c r="Y77" s="169"/>
      <c r="Z77" s="171"/>
      <c r="AA77" s="169"/>
      <c r="AB77" s="169"/>
      <c r="AC77" s="171"/>
      <c r="AD77" s="169"/>
      <c r="AE77" s="169"/>
      <c r="AF77" s="171"/>
      <c r="AG77" s="169"/>
      <c r="AH77" s="169"/>
      <c r="AI77" s="169"/>
    </row>
    <row r="78" spans="1:37" ht="12.75" customHeight="1">
      <c r="A78" s="169"/>
      <c r="B78" s="169"/>
      <c r="C78" s="169"/>
      <c r="D78" s="169"/>
      <c r="E78" s="171"/>
      <c r="F78" s="177"/>
      <c r="G78" s="177"/>
      <c r="H78" s="188"/>
      <c r="I78" s="169"/>
      <c r="J78" s="169"/>
      <c r="K78" s="171"/>
      <c r="L78" s="169"/>
      <c r="M78" s="169"/>
      <c r="N78" s="171"/>
      <c r="O78" s="169"/>
      <c r="P78" s="169"/>
      <c r="Q78" s="171"/>
      <c r="R78" s="169"/>
      <c r="S78" s="169"/>
      <c r="T78" s="171"/>
      <c r="U78" s="169"/>
      <c r="V78" s="169"/>
      <c r="W78" s="171"/>
      <c r="X78" s="169"/>
      <c r="Y78" s="169"/>
      <c r="Z78" s="171"/>
      <c r="AA78" s="169"/>
      <c r="AB78" s="169"/>
      <c r="AC78" s="171"/>
      <c r="AD78" s="169"/>
      <c r="AE78" s="169"/>
      <c r="AF78" s="171"/>
      <c r="AG78" s="169"/>
      <c r="AH78" s="169"/>
      <c r="AI78" s="169"/>
    </row>
    <row r="79" spans="1:37" ht="12.75" customHeight="1">
      <c r="A79" s="169"/>
      <c r="B79" s="169"/>
      <c r="C79" s="169"/>
      <c r="D79" s="169"/>
      <c r="E79" s="171"/>
      <c r="F79" s="177"/>
      <c r="G79" s="177"/>
      <c r="H79" s="188"/>
      <c r="I79" s="169"/>
      <c r="J79" s="169"/>
      <c r="K79" s="171"/>
      <c r="L79" s="169"/>
      <c r="M79" s="169"/>
      <c r="N79" s="171"/>
      <c r="O79" s="169"/>
      <c r="P79" s="169"/>
      <c r="Q79" s="171"/>
      <c r="R79" s="169"/>
      <c r="S79" s="169"/>
      <c r="T79" s="171"/>
      <c r="U79" s="169"/>
      <c r="V79" s="169"/>
      <c r="W79" s="171"/>
      <c r="X79" s="169"/>
      <c r="Y79" s="169"/>
      <c r="Z79" s="171"/>
      <c r="AA79" s="169"/>
      <c r="AB79" s="169"/>
      <c r="AC79" s="171"/>
      <c r="AD79" s="169"/>
      <c r="AE79" s="169"/>
      <c r="AF79" s="171"/>
      <c r="AG79" s="169"/>
      <c r="AH79" s="169"/>
      <c r="AI79" s="169"/>
    </row>
    <row r="80" spans="1:37" ht="12.75" customHeight="1">
      <c r="A80" s="169"/>
      <c r="B80" s="169"/>
      <c r="C80" s="169"/>
      <c r="D80" s="169"/>
      <c r="E80" s="171"/>
      <c r="F80" s="177"/>
      <c r="G80" s="263"/>
      <c r="H80" s="188"/>
      <c r="I80" s="169"/>
      <c r="J80" s="169"/>
      <c r="K80" s="171"/>
      <c r="L80" s="169"/>
      <c r="M80" s="169"/>
      <c r="N80" s="171"/>
      <c r="O80" s="169"/>
      <c r="P80" s="169"/>
      <c r="Q80" s="171"/>
      <c r="R80" s="169"/>
      <c r="S80" s="169"/>
      <c r="T80" s="171"/>
      <c r="U80" s="169"/>
      <c r="V80" s="169"/>
      <c r="W80" s="171"/>
      <c r="X80" s="169"/>
      <c r="Y80" s="169"/>
      <c r="Z80" s="171"/>
      <c r="AA80" s="169"/>
      <c r="AB80" s="169"/>
      <c r="AC80" s="171"/>
      <c r="AD80" s="169"/>
      <c r="AE80" s="169"/>
      <c r="AF80" s="171"/>
      <c r="AG80" s="169"/>
      <c r="AH80" s="169"/>
      <c r="AI80" s="261"/>
      <c r="AK80" s="190"/>
    </row>
    <row r="81" spans="1:37" ht="12.75" customHeight="1">
      <c r="A81" s="169"/>
      <c r="B81" s="169"/>
      <c r="C81" s="169"/>
      <c r="D81" s="169"/>
      <c r="E81" s="171"/>
      <c r="F81" s="177"/>
      <c r="G81" s="177"/>
      <c r="H81" s="188"/>
      <c r="I81" s="169"/>
      <c r="J81" s="169"/>
      <c r="K81" s="171"/>
      <c r="L81" s="169"/>
      <c r="M81" s="169"/>
      <c r="N81" s="171"/>
      <c r="O81" s="169"/>
      <c r="P81" s="169"/>
      <c r="Q81" s="171"/>
      <c r="R81" s="169"/>
      <c r="S81" s="169"/>
      <c r="T81" s="171"/>
      <c r="U81" s="169"/>
      <c r="V81" s="169"/>
      <c r="W81" s="171"/>
      <c r="X81" s="169"/>
      <c r="Y81" s="169"/>
      <c r="Z81" s="171"/>
      <c r="AA81" s="169"/>
      <c r="AB81" s="169"/>
      <c r="AC81" s="171"/>
      <c r="AD81" s="169"/>
      <c r="AE81" s="169"/>
      <c r="AF81" s="171"/>
      <c r="AG81" s="169"/>
      <c r="AH81" s="169"/>
      <c r="AI81" s="169"/>
    </row>
    <row r="82" spans="1:37" ht="12.75" customHeight="1">
      <c r="A82" s="169"/>
      <c r="B82" s="169"/>
      <c r="C82" s="169"/>
      <c r="D82" s="169"/>
      <c r="E82" s="171"/>
      <c r="F82" s="177"/>
      <c r="G82" s="177"/>
      <c r="H82" s="188"/>
      <c r="I82" s="169"/>
      <c r="J82" s="169"/>
      <c r="K82" s="171"/>
      <c r="L82" s="169"/>
      <c r="M82" s="169"/>
      <c r="N82" s="171"/>
      <c r="O82" s="169"/>
      <c r="P82" s="169"/>
      <c r="Q82" s="171"/>
      <c r="R82" s="169"/>
      <c r="S82" s="169"/>
      <c r="T82" s="171"/>
      <c r="U82" s="169"/>
      <c r="V82" s="169"/>
      <c r="W82" s="171"/>
      <c r="X82" s="169"/>
      <c r="Y82" s="169"/>
      <c r="Z82" s="171"/>
      <c r="AA82" s="169"/>
      <c r="AB82" s="169"/>
      <c r="AC82" s="171"/>
      <c r="AD82" s="169"/>
      <c r="AE82" s="169"/>
      <c r="AF82" s="171"/>
      <c r="AG82" s="169"/>
      <c r="AH82" s="169"/>
      <c r="AI82" s="169"/>
    </row>
    <row r="83" spans="1:37" ht="12.75" customHeight="1">
      <c r="A83" s="169"/>
      <c r="B83" s="169"/>
      <c r="C83" s="169"/>
      <c r="D83" s="169"/>
      <c r="E83" s="171"/>
      <c r="F83" s="177"/>
      <c r="G83" s="177"/>
      <c r="H83" s="188"/>
      <c r="I83" s="169"/>
      <c r="J83" s="169"/>
      <c r="K83" s="171"/>
      <c r="L83" s="169"/>
      <c r="M83" s="169"/>
      <c r="N83" s="171"/>
      <c r="O83" s="169"/>
      <c r="P83" s="169"/>
      <c r="Q83" s="171"/>
      <c r="R83" s="169"/>
      <c r="S83" s="169"/>
      <c r="T83" s="171"/>
      <c r="U83" s="169"/>
      <c r="V83" s="169"/>
      <c r="W83" s="171"/>
      <c r="X83" s="169"/>
      <c r="Y83" s="169"/>
      <c r="Z83" s="171"/>
      <c r="AA83" s="169"/>
      <c r="AB83" s="169"/>
      <c r="AC83" s="171"/>
      <c r="AD83" s="169"/>
      <c r="AE83" s="169"/>
      <c r="AF83" s="171"/>
      <c r="AG83" s="169"/>
      <c r="AH83" s="169"/>
      <c r="AI83" s="169"/>
    </row>
    <row r="84" spans="1:37" ht="12.75" customHeight="1">
      <c r="A84" s="169"/>
      <c r="B84" s="169"/>
      <c r="C84" s="169"/>
      <c r="D84" s="169"/>
      <c r="E84" s="171"/>
      <c r="F84" s="177"/>
      <c r="G84" s="177"/>
      <c r="H84" s="188"/>
      <c r="I84" s="169"/>
      <c r="J84" s="169"/>
      <c r="K84" s="171"/>
      <c r="L84" s="169"/>
      <c r="M84" s="169"/>
      <c r="N84" s="171"/>
      <c r="O84" s="169"/>
      <c r="P84" s="169"/>
      <c r="Q84" s="171"/>
      <c r="R84" s="169"/>
      <c r="S84" s="169"/>
      <c r="T84" s="171"/>
      <c r="U84" s="169"/>
      <c r="V84" s="169"/>
      <c r="W84" s="171"/>
      <c r="X84" s="169"/>
      <c r="Y84" s="169"/>
      <c r="Z84" s="171"/>
      <c r="AA84" s="169"/>
      <c r="AB84" s="169"/>
      <c r="AC84" s="171"/>
      <c r="AD84" s="169"/>
      <c r="AE84" s="169"/>
      <c r="AF84" s="171"/>
      <c r="AG84" s="169"/>
      <c r="AH84" s="169"/>
      <c r="AI84" s="261"/>
      <c r="AK84" s="190"/>
    </row>
    <row r="85" spans="1:37" ht="12.75" customHeight="1">
      <c r="A85" s="169"/>
      <c r="B85" s="169"/>
      <c r="C85" s="169"/>
      <c r="D85" s="169"/>
      <c r="E85" s="171"/>
      <c r="F85" s="177"/>
      <c r="G85" s="177"/>
      <c r="H85" s="188"/>
      <c r="I85" s="169"/>
      <c r="J85" s="169"/>
      <c r="K85" s="171"/>
      <c r="L85" s="169"/>
      <c r="M85" s="169"/>
      <c r="N85" s="171"/>
      <c r="O85" s="169"/>
      <c r="P85" s="169"/>
      <c r="Q85" s="171"/>
      <c r="R85" s="169"/>
      <c r="S85" s="169"/>
      <c r="T85" s="171"/>
      <c r="U85" s="169"/>
      <c r="V85" s="169"/>
      <c r="W85" s="171"/>
      <c r="X85" s="169"/>
      <c r="Y85" s="169"/>
      <c r="Z85" s="171"/>
      <c r="AA85" s="169"/>
      <c r="AB85" s="169"/>
      <c r="AC85" s="171"/>
      <c r="AD85" s="169"/>
      <c r="AE85" s="169"/>
      <c r="AF85" s="171"/>
      <c r="AG85" s="169"/>
      <c r="AH85" s="169"/>
      <c r="AI85" s="261"/>
      <c r="AK85" s="190"/>
    </row>
    <row r="86" spans="1:37" ht="12.75" customHeight="1">
      <c r="A86" s="169"/>
      <c r="B86" s="169"/>
      <c r="C86" s="169"/>
      <c r="D86" s="169"/>
      <c r="E86" s="171"/>
      <c r="F86" s="177"/>
      <c r="G86" s="177"/>
      <c r="H86" s="188"/>
      <c r="I86" s="169"/>
      <c r="J86" s="169"/>
      <c r="K86" s="171"/>
      <c r="L86" s="169"/>
      <c r="M86" s="169"/>
      <c r="N86" s="171"/>
      <c r="O86" s="169"/>
      <c r="P86" s="169"/>
      <c r="Q86" s="171"/>
      <c r="R86" s="169"/>
      <c r="S86" s="169"/>
      <c r="T86" s="171"/>
      <c r="U86" s="169"/>
      <c r="V86" s="169"/>
      <c r="W86" s="171"/>
      <c r="X86" s="169"/>
      <c r="Y86" s="169"/>
      <c r="Z86" s="171"/>
      <c r="AA86" s="169"/>
      <c r="AB86" s="169"/>
      <c r="AC86" s="171"/>
      <c r="AD86" s="169"/>
      <c r="AE86" s="169"/>
      <c r="AF86" s="171"/>
      <c r="AG86" s="169"/>
      <c r="AH86" s="169"/>
      <c r="AI86" s="169"/>
    </row>
    <row r="87" spans="1:37" ht="12.75" customHeight="1">
      <c r="A87" s="169"/>
      <c r="B87" s="169"/>
      <c r="C87" s="169"/>
      <c r="D87" s="169"/>
      <c r="E87" s="171"/>
      <c r="F87" s="177"/>
      <c r="G87" s="177"/>
      <c r="H87" s="188"/>
      <c r="I87" s="169"/>
      <c r="J87" s="169"/>
      <c r="K87" s="171"/>
      <c r="L87" s="169"/>
      <c r="M87" s="169"/>
      <c r="N87" s="171"/>
      <c r="O87" s="169"/>
      <c r="P87" s="169"/>
      <c r="Q87" s="171"/>
      <c r="R87" s="169"/>
      <c r="S87" s="169"/>
      <c r="T87" s="171"/>
      <c r="U87" s="169"/>
      <c r="V87" s="169"/>
      <c r="W87" s="171"/>
      <c r="X87" s="169"/>
      <c r="Y87" s="169"/>
      <c r="Z87" s="171"/>
      <c r="AA87" s="169"/>
      <c r="AB87" s="169"/>
      <c r="AC87" s="171"/>
      <c r="AD87" s="169"/>
      <c r="AE87" s="169"/>
      <c r="AF87" s="171"/>
      <c r="AG87" s="169"/>
      <c r="AH87" s="169"/>
      <c r="AI87" s="261"/>
      <c r="AK87" s="190"/>
    </row>
    <row r="88" spans="1:37" ht="12.75" customHeight="1">
      <c r="A88" s="169"/>
      <c r="B88" s="169"/>
      <c r="C88" s="169"/>
      <c r="D88" s="169"/>
      <c r="E88" s="171"/>
      <c r="F88" s="177"/>
      <c r="G88" s="177"/>
      <c r="H88" s="188"/>
      <c r="I88" s="169"/>
      <c r="J88" s="169"/>
      <c r="K88" s="171"/>
      <c r="L88" s="169"/>
      <c r="M88" s="169"/>
      <c r="N88" s="171"/>
      <c r="O88" s="169"/>
      <c r="P88" s="169"/>
      <c r="Q88" s="171"/>
      <c r="R88" s="169"/>
      <c r="S88" s="169"/>
      <c r="T88" s="171"/>
      <c r="U88" s="169"/>
      <c r="V88" s="169"/>
      <c r="W88" s="171"/>
      <c r="X88" s="169"/>
      <c r="Y88" s="169"/>
      <c r="Z88" s="171"/>
      <c r="AA88" s="169"/>
      <c r="AB88" s="169"/>
      <c r="AC88" s="171"/>
      <c r="AD88" s="169"/>
      <c r="AE88" s="169"/>
      <c r="AF88" s="171"/>
      <c r="AG88" s="169"/>
      <c r="AH88" s="169"/>
      <c r="AI88" s="169"/>
    </row>
    <row r="89" spans="1:37" ht="12.75" customHeight="1">
      <c r="A89" s="169"/>
      <c r="B89" s="169"/>
      <c r="C89" s="169"/>
      <c r="D89" s="169"/>
      <c r="E89" s="171"/>
      <c r="F89" s="177"/>
      <c r="G89" s="177"/>
      <c r="H89" s="188"/>
      <c r="I89" s="169"/>
      <c r="J89" s="169"/>
      <c r="K89" s="171"/>
      <c r="L89" s="169"/>
      <c r="M89" s="169"/>
      <c r="N89" s="171"/>
      <c r="O89" s="169"/>
      <c r="P89" s="169"/>
      <c r="Q89" s="171"/>
      <c r="R89" s="169"/>
      <c r="S89" s="169"/>
      <c r="T89" s="171"/>
      <c r="U89" s="169"/>
      <c r="V89" s="169"/>
      <c r="W89" s="171"/>
      <c r="X89" s="169"/>
      <c r="Y89" s="169"/>
      <c r="Z89" s="171"/>
      <c r="AA89" s="169"/>
      <c r="AB89" s="169"/>
      <c r="AC89" s="171"/>
      <c r="AD89" s="169"/>
      <c r="AE89" s="169"/>
      <c r="AF89" s="171"/>
      <c r="AG89" s="169"/>
      <c r="AH89" s="169"/>
      <c r="AI89" s="169"/>
    </row>
    <row r="90" spans="1:37" ht="12.75" customHeight="1">
      <c r="A90" s="169"/>
      <c r="B90" s="169"/>
      <c r="C90" s="169"/>
      <c r="D90" s="169"/>
      <c r="E90" s="171"/>
      <c r="F90" s="177"/>
      <c r="G90" s="177"/>
      <c r="H90" s="188"/>
      <c r="I90" s="169"/>
      <c r="J90" s="169"/>
      <c r="K90" s="171"/>
      <c r="L90" s="169"/>
      <c r="M90" s="169"/>
      <c r="N90" s="171"/>
      <c r="O90" s="169"/>
      <c r="P90" s="169"/>
      <c r="Q90" s="171"/>
      <c r="R90" s="169"/>
      <c r="S90" s="169"/>
      <c r="T90" s="171"/>
      <c r="U90" s="169"/>
      <c r="V90" s="169"/>
      <c r="W90" s="171"/>
      <c r="X90" s="169"/>
      <c r="Y90" s="169"/>
      <c r="Z90" s="171"/>
      <c r="AA90" s="169"/>
      <c r="AB90" s="169"/>
      <c r="AC90" s="171"/>
      <c r="AD90" s="169"/>
      <c r="AE90" s="169"/>
      <c r="AF90" s="171"/>
      <c r="AG90" s="169"/>
      <c r="AH90" s="169"/>
      <c r="AI90" s="169"/>
    </row>
    <row r="91" spans="1:37" ht="12.75" customHeight="1">
      <c r="A91" s="169"/>
      <c r="B91" s="169"/>
      <c r="C91" s="169"/>
      <c r="D91" s="169"/>
      <c r="E91" s="171"/>
      <c r="F91" s="177"/>
      <c r="G91" s="177"/>
      <c r="H91" s="188"/>
      <c r="I91" s="169"/>
      <c r="J91" s="169"/>
      <c r="K91" s="171"/>
      <c r="L91" s="169"/>
      <c r="M91" s="169"/>
      <c r="N91" s="171"/>
      <c r="O91" s="169"/>
      <c r="P91" s="169"/>
      <c r="Q91" s="171"/>
      <c r="R91" s="169"/>
      <c r="S91" s="169"/>
      <c r="T91" s="171"/>
      <c r="U91" s="169"/>
      <c r="V91" s="169"/>
      <c r="W91" s="171"/>
      <c r="X91" s="169"/>
      <c r="Y91" s="169"/>
      <c r="Z91" s="171"/>
      <c r="AA91" s="169"/>
      <c r="AB91" s="169"/>
      <c r="AC91" s="171"/>
      <c r="AD91" s="169"/>
      <c r="AE91" s="169"/>
      <c r="AF91" s="171"/>
      <c r="AG91" s="169"/>
      <c r="AH91" s="169"/>
      <c r="AI91" s="169"/>
    </row>
    <row r="92" spans="1:37" ht="12.75" customHeight="1">
      <c r="A92" s="169"/>
      <c r="B92" s="169"/>
      <c r="C92" s="169"/>
      <c r="D92" s="169"/>
      <c r="E92" s="171"/>
      <c r="F92" s="177"/>
      <c r="G92" s="263"/>
      <c r="H92" s="188"/>
      <c r="I92" s="169"/>
      <c r="J92" s="169"/>
      <c r="K92" s="171"/>
      <c r="L92" s="169"/>
      <c r="M92" s="169"/>
      <c r="N92" s="171"/>
      <c r="O92" s="169"/>
      <c r="P92" s="169"/>
      <c r="Q92" s="171"/>
      <c r="R92" s="169"/>
      <c r="S92" s="169"/>
      <c r="T92" s="171"/>
      <c r="U92" s="169"/>
      <c r="V92" s="169"/>
      <c r="W92" s="171"/>
      <c r="X92" s="261"/>
      <c r="Y92" s="261"/>
      <c r="Z92" s="171"/>
      <c r="AA92" s="169"/>
      <c r="AB92" s="169"/>
      <c r="AC92" s="262"/>
      <c r="AD92" s="169"/>
      <c r="AE92" s="261"/>
      <c r="AF92" s="171"/>
      <c r="AG92" s="169"/>
      <c r="AH92" s="169"/>
      <c r="AI92" s="261"/>
      <c r="AJ92" s="190"/>
      <c r="AK92" s="190"/>
    </row>
    <row r="93" spans="1:37" ht="12.75" customHeight="1">
      <c r="A93" s="169"/>
      <c r="B93" s="169"/>
      <c r="C93" s="169"/>
      <c r="D93" s="169"/>
      <c r="E93" s="262"/>
      <c r="F93" s="263"/>
      <c r="G93" s="263"/>
      <c r="H93" s="188"/>
      <c r="I93" s="169"/>
      <c r="J93" s="169"/>
      <c r="K93" s="171"/>
      <c r="L93" s="169"/>
      <c r="M93" s="169"/>
      <c r="N93" s="171"/>
      <c r="O93" s="169"/>
      <c r="P93" s="169"/>
      <c r="Q93" s="171"/>
      <c r="R93" s="169"/>
      <c r="S93" s="169"/>
      <c r="T93" s="171"/>
      <c r="U93" s="169"/>
      <c r="V93" s="169"/>
      <c r="W93" s="171"/>
      <c r="X93" s="169"/>
      <c r="Y93" s="169"/>
      <c r="Z93" s="171"/>
      <c r="AA93" s="169"/>
      <c r="AB93" s="169"/>
      <c r="AC93" s="171"/>
      <c r="AD93" s="169"/>
      <c r="AE93" s="261"/>
      <c r="AF93" s="171"/>
      <c r="AG93" s="169"/>
      <c r="AH93" s="169"/>
      <c r="AI93" s="261"/>
      <c r="AJ93" s="190"/>
      <c r="AK93" s="190"/>
    </row>
    <row r="94" spans="1:37" ht="12.75" customHeight="1">
      <c r="A94" s="169"/>
      <c r="B94" s="169"/>
      <c r="C94" s="169"/>
      <c r="D94" s="169"/>
      <c r="E94" s="171"/>
      <c r="F94" s="177"/>
      <c r="G94" s="263"/>
      <c r="H94" s="188"/>
      <c r="I94" s="169"/>
      <c r="J94" s="169"/>
      <c r="K94" s="171"/>
      <c r="L94" s="169"/>
      <c r="M94" s="169"/>
      <c r="N94" s="171"/>
      <c r="O94" s="169"/>
      <c r="P94" s="169"/>
      <c r="Q94" s="171"/>
      <c r="R94" s="169"/>
      <c r="S94" s="169"/>
      <c r="T94" s="171"/>
      <c r="U94" s="169"/>
      <c r="V94" s="169"/>
      <c r="W94" s="171"/>
      <c r="X94" s="169"/>
      <c r="Y94" s="169"/>
      <c r="Z94" s="171"/>
      <c r="AA94" s="169"/>
      <c r="AB94" s="169"/>
      <c r="AC94" s="171"/>
      <c r="AD94" s="169"/>
      <c r="AE94" s="169"/>
      <c r="AF94" s="171"/>
      <c r="AG94" s="169"/>
      <c r="AH94" s="169"/>
      <c r="AI94" s="261"/>
      <c r="AK94" s="190"/>
    </row>
    <row r="95" spans="1:37" ht="12.75" customHeight="1">
      <c r="A95" s="169"/>
      <c r="B95" s="169"/>
      <c r="C95" s="169"/>
      <c r="D95" s="169"/>
      <c r="E95" s="262"/>
      <c r="F95" s="263"/>
      <c r="G95" s="263"/>
      <c r="H95" s="188"/>
      <c r="I95" s="169"/>
      <c r="J95" s="169"/>
      <c r="K95" s="171"/>
      <c r="L95" s="169"/>
      <c r="M95" s="169"/>
      <c r="N95" s="171"/>
      <c r="O95" s="169"/>
      <c r="P95" s="169"/>
      <c r="Q95" s="171"/>
      <c r="R95" s="169"/>
      <c r="S95" s="169"/>
      <c r="T95" s="171"/>
      <c r="U95" s="169"/>
      <c r="V95" s="169"/>
      <c r="W95" s="262"/>
      <c r="X95" s="261"/>
      <c r="Y95" s="261"/>
      <c r="Z95" s="171"/>
      <c r="AA95" s="169"/>
      <c r="AB95" s="169"/>
      <c r="AC95" s="262"/>
      <c r="AD95" s="261"/>
      <c r="AE95" s="261"/>
      <c r="AF95" s="171"/>
      <c r="AG95" s="169"/>
      <c r="AH95" s="169"/>
      <c r="AI95" s="261"/>
      <c r="AJ95" s="190"/>
      <c r="AK95" s="190"/>
    </row>
    <row r="96" spans="1:37" ht="12.75" customHeight="1">
      <c r="A96" s="169"/>
      <c r="B96" s="169"/>
      <c r="C96" s="169"/>
      <c r="D96" s="169"/>
      <c r="E96" s="262"/>
      <c r="F96" s="263"/>
      <c r="G96" s="263"/>
      <c r="H96" s="188"/>
      <c r="I96" s="169"/>
      <c r="J96" s="169"/>
      <c r="K96" s="171"/>
      <c r="L96" s="169"/>
      <c r="M96" s="169"/>
      <c r="N96" s="171"/>
      <c r="O96" s="169"/>
      <c r="P96" s="169"/>
      <c r="Q96" s="171"/>
      <c r="R96" s="169"/>
      <c r="S96" s="169"/>
      <c r="T96" s="171"/>
      <c r="U96" s="169"/>
      <c r="V96" s="169"/>
      <c r="W96" s="262"/>
      <c r="X96" s="261"/>
      <c r="Y96" s="261"/>
      <c r="Z96" s="171"/>
      <c r="AA96" s="169"/>
      <c r="AB96" s="169"/>
      <c r="AC96" s="262"/>
      <c r="AD96" s="261"/>
      <c r="AE96" s="261"/>
      <c r="AF96" s="171"/>
      <c r="AG96" s="169"/>
      <c r="AH96" s="169"/>
      <c r="AI96" s="261"/>
      <c r="AJ96" s="190"/>
      <c r="AK96" s="190"/>
    </row>
    <row r="97" spans="1:35" ht="12.75" customHeight="1">
      <c r="A97" s="169"/>
      <c r="B97" s="169"/>
      <c r="C97" s="169"/>
      <c r="D97" s="169"/>
      <c r="E97" s="171"/>
      <c r="F97" s="177"/>
      <c r="G97" s="177"/>
      <c r="H97" s="188"/>
      <c r="I97" s="169"/>
      <c r="J97" s="169"/>
      <c r="K97" s="171"/>
      <c r="L97" s="169"/>
      <c r="M97" s="169"/>
      <c r="N97" s="171"/>
      <c r="O97" s="169"/>
      <c r="P97" s="169"/>
      <c r="Q97" s="171"/>
      <c r="R97" s="169"/>
      <c r="S97" s="169"/>
      <c r="T97" s="171"/>
      <c r="U97" s="169"/>
      <c r="V97" s="169"/>
      <c r="W97" s="171"/>
      <c r="X97" s="169"/>
      <c r="Y97" s="169"/>
      <c r="Z97" s="171"/>
      <c r="AA97" s="169"/>
      <c r="AB97" s="169"/>
      <c r="AC97" s="171"/>
      <c r="AD97" s="169"/>
      <c r="AE97" s="169"/>
      <c r="AF97" s="171"/>
      <c r="AG97" s="169"/>
      <c r="AH97" s="169"/>
      <c r="AI97" s="169"/>
    </row>
    <row r="98" spans="1:35" ht="12.75" customHeight="1">
      <c r="A98" s="169"/>
      <c r="B98" s="169"/>
      <c r="C98" s="169"/>
      <c r="D98" s="169"/>
      <c r="E98" s="171"/>
      <c r="F98" s="177"/>
      <c r="G98" s="177"/>
      <c r="H98" s="188"/>
      <c r="I98" s="169"/>
      <c r="J98" s="169"/>
      <c r="K98" s="171"/>
      <c r="L98" s="169"/>
      <c r="M98" s="169"/>
      <c r="N98" s="171"/>
      <c r="O98" s="169"/>
      <c r="P98" s="169"/>
      <c r="Q98" s="171"/>
      <c r="R98" s="169"/>
      <c r="S98" s="169"/>
      <c r="T98" s="171"/>
      <c r="U98" s="169"/>
      <c r="V98" s="169"/>
      <c r="W98" s="171"/>
      <c r="X98" s="169"/>
      <c r="Y98" s="169"/>
      <c r="Z98" s="171"/>
      <c r="AA98" s="169"/>
      <c r="AB98" s="169"/>
      <c r="AC98" s="171"/>
      <c r="AD98" s="169"/>
      <c r="AE98" s="169"/>
      <c r="AF98" s="171"/>
      <c r="AG98" s="169"/>
      <c r="AH98" s="169"/>
      <c r="AI98" s="169"/>
    </row>
    <row r="99" spans="1:35" ht="12.75" customHeight="1">
      <c r="A99" s="169"/>
      <c r="B99" s="169"/>
      <c r="C99" s="169"/>
      <c r="D99" s="169"/>
      <c r="E99" s="171"/>
      <c r="F99" s="177"/>
      <c r="G99" s="177"/>
      <c r="H99" s="188"/>
      <c r="I99" s="169"/>
      <c r="J99" s="169"/>
      <c r="K99" s="171"/>
      <c r="L99" s="169"/>
      <c r="M99" s="169"/>
      <c r="N99" s="171"/>
      <c r="O99" s="169"/>
      <c r="P99" s="169"/>
      <c r="Q99" s="171"/>
      <c r="R99" s="169"/>
      <c r="S99" s="169"/>
      <c r="T99" s="171"/>
      <c r="U99" s="169"/>
      <c r="V99" s="169"/>
      <c r="W99" s="171"/>
      <c r="X99" s="169"/>
      <c r="Y99" s="169"/>
      <c r="Z99" s="171"/>
      <c r="AA99" s="169"/>
      <c r="AB99" s="169"/>
      <c r="AC99" s="171"/>
      <c r="AD99" s="169"/>
      <c r="AE99" s="169"/>
      <c r="AF99" s="171"/>
      <c r="AG99" s="169"/>
      <c r="AH99" s="169"/>
      <c r="AI99" s="169"/>
    </row>
    <row r="100" spans="1:35" ht="12.75" customHeight="1">
      <c r="A100" s="169"/>
      <c r="B100" s="169"/>
      <c r="C100" s="169"/>
      <c r="D100" s="169"/>
      <c r="E100" s="171"/>
      <c r="F100" s="177"/>
      <c r="G100" s="177"/>
      <c r="H100" s="188"/>
      <c r="I100" s="169"/>
      <c r="J100" s="169"/>
      <c r="K100" s="171"/>
      <c r="L100" s="169"/>
      <c r="M100" s="169"/>
      <c r="N100" s="171"/>
      <c r="O100" s="169"/>
      <c r="P100" s="169"/>
      <c r="Q100" s="171"/>
      <c r="R100" s="169"/>
      <c r="S100" s="169"/>
      <c r="T100" s="171"/>
      <c r="U100" s="169"/>
      <c r="V100" s="169"/>
      <c r="W100" s="171"/>
      <c r="X100" s="169"/>
      <c r="Y100" s="169"/>
      <c r="Z100" s="171"/>
      <c r="AA100" s="169"/>
      <c r="AB100" s="169"/>
      <c r="AC100" s="171"/>
      <c r="AD100" s="169"/>
      <c r="AE100" s="169"/>
      <c r="AF100" s="171"/>
      <c r="AG100" s="169"/>
      <c r="AH100" s="169"/>
      <c r="AI100" s="169"/>
    </row>
    <row r="101" spans="1:35" ht="12.75" customHeight="1">
      <c r="A101" s="169"/>
      <c r="B101" s="169"/>
      <c r="C101" s="169"/>
      <c r="D101" s="169"/>
      <c r="E101" s="171"/>
      <c r="F101" s="177"/>
      <c r="G101" s="177"/>
      <c r="H101" s="188"/>
      <c r="I101" s="169"/>
      <c r="J101" s="169"/>
      <c r="K101" s="171"/>
      <c r="L101" s="169"/>
      <c r="M101" s="169"/>
      <c r="N101" s="171"/>
      <c r="O101" s="169"/>
      <c r="P101" s="169"/>
      <c r="Q101" s="171"/>
      <c r="R101" s="169"/>
      <c r="S101" s="169"/>
      <c r="T101" s="171"/>
      <c r="U101" s="169"/>
      <c r="V101" s="169"/>
      <c r="W101" s="171"/>
      <c r="X101" s="169"/>
      <c r="Y101" s="169"/>
      <c r="Z101" s="171"/>
      <c r="AA101" s="169"/>
      <c r="AB101" s="169"/>
      <c r="AC101" s="171"/>
      <c r="AD101" s="169"/>
      <c r="AE101" s="169"/>
      <c r="AF101" s="171"/>
      <c r="AG101" s="169"/>
      <c r="AH101" s="169"/>
      <c r="AI101" s="169"/>
    </row>
    <row r="102" spans="1:35" ht="12.75" customHeight="1">
      <c r="A102" s="169"/>
      <c r="B102" s="169"/>
      <c r="C102" s="169"/>
      <c r="D102" s="169"/>
      <c r="E102" s="171"/>
      <c r="F102" s="177"/>
      <c r="G102" s="177"/>
      <c r="H102" s="188"/>
      <c r="I102" s="169"/>
      <c r="J102" s="169"/>
      <c r="K102" s="171"/>
      <c r="L102" s="169"/>
      <c r="M102" s="169"/>
      <c r="N102" s="171"/>
      <c r="O102" s="169"/>
      <c r="P102" s="169"/>
      <c r="Q102" s="171"/>
      <c r="R102" s="169"/>
      <c r="S102" s="169"/>
      <c r="T102" s="171"/>
      <c r="U102" s="169"/>
      <c r="V102" s="169"/>
      <c r="W102" s="171"/>
      <c r="X102" s="169"/>
      <c r="Y102" s="169"/>
      <c r="Z102" s="171"/>
      <c r="AA102" s="169"/>
      <c r="AB102" s="169"/>
      <c r="AC102" s="171"/>
      <c r="AD102" s="169"/>
      <c r="AE102" s="169"/>
      <c r="AF102" s="171"/>
      <c r="AG102" s="169"/>
      <c r="AH102" s="169"/>
      <c r="AI102" s="169"/>
    </row>
    <row r="103" spans="1:35" ht="12.75" customHeight="1">
      <c r="A103" s="169"/>
      <c r="B103" s="169"/>
      <c r="C103" s="169"/>
      <c r="D103" s="169"/>
      <c r="E103" s="171"/>
      <c r="F103" s="177"/>
      <c r="G103" s="177"/>
      <c r="H103" s="188"/>
      <c r="I103" s="169"/>
      <c r="J103" s="169"/>
      <c r="K103" s="171"/>
      <c r="L103" s="169"/>
      <c r="M103" s="169"/>
      <c r="N103" s="171"/>
      <c r="O103" s="169"/>
      <c r="P103" s="169"/>
      <c r="Q103" s="171"/>
      <c r="R103" s="169"/>
      <c r="S103" s="169"/>
      <c r="T103" s="171"/>
      <c r="U103" s="169"/>
      <c r="V103" s="169"/>
      <c r="W103" s="171"/>
      <c r="X103" s="169"/>
      <c r="Y103" s="169"/>
      <c r="Z103" s="171"/>
      <c r="AA103" s="169"/>
      <c r="AB103" s="169"/>
      <c r="AC103" s="171"/>
      <c r="AD103" s="169"/>
      <c r="AE103" s="169"/>
      <c r="AF103" s="171"/>
      <c r="AG103" s="169"/>
      <c r="AH103" s="169"/>
      <c r="AI103" s="169"/>
    </row>
  </sheetData>
  <mergeCells count="11">
    <mergeCell ref="U3:W3"/>
    <mergeCell ref="X3:Z3"/>
    <mergeCell ref="AA3:AC3"/>
    <mergeCell ref="AD3:AF3"/>
    <mergeCell ref="AG3:AI3"/>
    <mergeCell ref="R3:T3"/>
    <mergeCell ref="C3:E3"/>
    <mergeCell ref="F3:H3"/>
    <mergeCell ref="I3:K3"/>
    <mergeCell ref="L3:N3"/>
    <mergeCell ref="O3:Q3"/>
  </mergeCells>
  <pageMargins left="0.5" right="0.5" top="0.5" bottom="0.5" header="0" footer="0"/>
  <pageSetup scale="65" fitToWidth="0" orientation="landscape" r:id="rId1"/>
  <headerFooter scaleWithDoc="0" alignWithMargins="0">
    <oddHeader>&amp;CCarnegie Mellon University</oddHeader>
    <oddFooter>&amp;CInstitutional Research and Analysis / Official Enrollment Fall Semester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zoomScaleNormal="100" workbookViewId="0">
      <selection activeCell="Q44" sqref="Q44"/>
    </sheetView>
  </sheetViews>
  <sheetFormatPr defaultRowHeight="12.75" customHeight="1"/>
  <cols>
    <col min="1" max="2" width="14" style="1" customWidth="1"/>
    <col min="3" max="4" width="6.42578125" style="1" customWidth="1"/>
    <col min="5" max="5" width="6.42578125" style="2" customWidth="1"/>
    <col min="6" max="7" width="6.42578125" style="1" customWidth="1"/>
    <col min="8" max="8" width="6.42578125" style="2" customWidth="1"/>
    <col min="9" max="10" width="6.42578125" style="1" customWidth="1"/>
    <col min="11" max="11" width="6.42578125" style="2" customWidth="1"/>
    <col min="12" max="14" width="6.42578125" style="1" customWidth="1"/>
    <col min="15" max="16384" width="9.140625" style="1"/>
  </cols>
  <sheetData>
    <row r="1" spans="1:30" ht="12.75" customHeight="1">
      <c r="A1" s="31" t="s">
        <v>338</v>
      </c>
      <c r="B1" s="31"/>
      <c r="C1" s="31"/>
      <c r="D1" s="31"/>
      <c r="E1" s="31"/>
      <c r="F1" s="31"/>
      <c r="G1" s="31"/>
      <c r="H1" s="31"/>
      <c r="I1" s="31"/>
      <c r="J1" s="31"/>
      <c r="K1" s="31"/>
      <c r="L1" s="31"/>
      <c r="M1" s="31"/>
      <c r="N1" s="31"/>
    </row>
    <row r="3" spans="1:30" ht="12.75" customHeight="1">
      <c r="C3" s="163"/>
      <c r="D3" s="81" t="s">
        <v>0</v>
      </c>
      <c r="E3" s="163"/>
      <c r="F3" s="164"/>
      <c r="G3" s="81" t="s">
        <v>268</v>
      </c>
      <c r="H3" s="164"/>
      <c r="I3" s="163"/>
      <c r="J3" s="81" t="s">
        <v>269</v>
      </c>
      <c r="K3" s="163"/>
      <c r="L3" s="163"/>
      <c r="M3" s="81" t="s">
        <v>8</v>
      </c>
      <c r="N3" s="163"/>
    </row>
    <row r="4" spans="1:30" ht="12.75" customHeight="1">
      <c r="A4" s="171" t="s">
        <v>76</v>
      </c>
      <c r="B4" s="172" t="s">
        <v>302</v>
      </c>
      <c r="C4" s="187" t="s">
        <v>88</v>
      </c>
      <c r="D4" s="187" t="s">
        <v>89</v>
      </c>
      <c r="E4" s="187" t="s">
        <v>79</v>
      </c>
      <c r="F4" s="187" t="s">
        <v>88</v>
      </c>
      <c r="G4" s="187" t="s">
        <v>89</v>
      </c>
      <c r="H4" s="187" t="s">
        <v>79</v>
      </c>
      <c r="I4" s="187" t="s">
        <v>88</v>
      </c>
      <c r="J4" s="187" t="s">
        <v>89</v>
      </c>
      <c r="K4" s="187" t="s">
        <v>79</v>
      </c>
      <c r="L4" s="187" t="s">
        <v>88</v>
      </c>
      <c r="M4" s="187" t="s">
        <v>89</v>
      </c>
      <c r="N4" s="187" t="s">
        <v>79</v>
      </c>
    </row>
    <row r="5" spans="1:30" ht="12.75" customHeight="1">
      <c r="A5" s="173" t="s">
        <v>80</v>
      </c>
      <c r="B5" s="174" t="s">
        <v>93</v>
      </c>
      <c r="C5" s="39">
        <v>49</v>
      </c>
      <c r="D5" s="39">
        <v>89</v>
      </c>
      <c r="E5" s="40">
        <v>138</v>
      </c>
      <c r="F5" s="9">
        <v>15</v>
      </c>
      <c r="G5" s="9">
        <v>35</v>
      </c>
      <c r="H5" s="10">
        <v>50</v>
      </c>
      <c r="I5" s="39">
        <v>312</v>
      </c>
      <c r="J5" s="39">
        <v>433</v>
      </c>
      <c r="K5" s="40">
        <v>745</v>
      </c>
      <c r="L5" s="10">
        <v>376</v>
      </c>
      <c r="M5" s="10">
        <v>557</v>
      </c>
      <c r="N5" s="10">
        <v>933</v>
      </c>
      <c r="R5" s="188"/>
      <c r="S5" s="188"/>
      <c r="T5" s="83"/>
      <c r="U5" s="83"/>
      <c r="V5" s="83"/>
      <c r="W5" s="83"/>
      <c r="X5" s="83"/>
      <c r="Y5" s="83"/>
      <c r="Z5" s="83"/>
      <c r="AA5" s="83"/>
      <c r="AB5" s="83"/>
      <c r="AC5" s="83"/>
    </row>
    <row r="6" spans="1:30" ht="12.75" customHeight="1">
      <c r="A6" s="173"/>
      <c r="B6" s="174" t="s">
        <v>6</v>
      </c>
      <c r="C6" s="39">
        <v>50</v>
      </c>
      <c r="D6" s="39">
        <v>66</v>
      </c>
      <c r="E6" s="40">
        <v>116</v>
      </c>
      <c r="F6" s="9">
        <v>1</v>
      </c>
      <c r="G6" s="9">
        <v>1</v>
      </c>
      <c r="H6" s="10">
        <v>2</v>
      </c>
      <c r="I6" s="39">
        <v>102</v>
      </c>
      <c r="J6" s="39">
        <v>90</v>
      </c>
      <c r="K6" s="40">
        <v>192</v>
      </c>
      <c r="L6" s="10">
        <v>153</v>
      </c>
      <c r="M6" s="10">
        <v>157</v>
      </c>
      <c r="N6" s="10">
        <v>310</v>
      </c>
      <c r="R6" s="188"/>
      <c r="S6" s="177"/>
      <c r="T6" s="83"/>
      <c r="U6" s="83"/>
      <c r="V6" s="83"/>
      <c r="W6" s="83"/>
      <c r="X6" s="83"/>
      <c r="Y6" s="83"/>
      <c r="Z6" s="83"/>
      <c r="AA6" s="83"/>
      <c r="AB6" s="83"/>
      <c r="AC6" s="83"/>
    </row>
    <row r="7" spans="1:30" ht="12.75" customHeight="1">
      <c r="A7" s="173"/>
      <c r="B7" s="174" t="s">
        <v>7</v>
      </c>
      <c r="C7" s="39">
        <v>6</v>
      </c>
      <c r="D7" s="39">
        <v>14</v>
      </c>
      <c r="E7" s="40">
        <v>20</v>
      </c>
      <c r="F7" s="9">
        <v>2</v>
      </c>
      <c r="G7" s="9">
        <v>0</v>
      </c>
      <c r="H7" s="10">
        <v>2</v>
      </c>
      <c r="I7" s="39">
        <v>9</v>
      </c>
      <c r="J7" s="39">
        <v>5</v>
      </c>
      <c r="K7" s="40">
        <v>14</v>
      </c>
      <c r="L7" s="10">
        <v>17</v>
      </c>
      <c r="M7" s="10">
        <v>19</v>
      </c>
      <c r="N7" s="10">
        <v>36</v>
      </c>
      <c r="R7" s="188"/>
      <c r="S7" s="177"/>
      <c r="T7" s="83"/>
      <c r="U7" s="83"/>
      <c r="V7" s="83"/>
      <c r="W7" s="83"/>
      <c r="X7" s="83"/>
      <c r="Y7" s="83"/>
      <c r="Z7" s="83"/>
      <c r="AA7" s="83"/>
      <c r="AB7" s="83"/>
      <c r="AC7" s="83"/>
    </row>
    <row r="8" spans="1:30" ht="12.75" customHeight="1">
      <c r="A8" s="173"/>
      <c r="B8" s="174" t="s">
        <v>274</v>
      </c>
      <c r="C8" s="39">
        <v>4</v>
      </c>
      <c r="D8" s="39">
        <v>10</v>
      </c>
      <c r="E8" s="40">
        <v>14</v>
      </c>
      <c r="F8" s="9">
        <v>0</v>
      </c>
      <c r="G8" s="9">
        <v>0</v>
      </c>
      <c r="H8" s="10">
        <v>0</v>
      </c>
      <c r="I8" s="39">
        <v>12</v>
      </c>
      <c r="J8" s="39">
        <v>10</v>
      </c>
      <c r="K8" s="40">
        <v>22</v>
      </c>
      <c r="L8" s="10">
        <v>16</v>
      </c>
      <c r="M8" s="10">
        <v>20</v>
      </c>
      <c r="N8" s="10">
        <v>36</v>
      </c>
      <c r="R8" s="188"/>
      <c r="S8" s="177"/>
      <c r="T8" s="83"/>
      <c r="U8" s="83"/>
      <c r="V8" s="83"/>
      <c r="W8" s="83"/>
      <c r="X8" s="83"/>
      <c r="Y8" s="83"/>
      <c r="Z8" s="83"/>
      <c r="AA8" s="83"/>
      <c r="AB8" s="83"/>
      <c r="AC8" s="266"/>
    </row>
    <row r="9" spans="1:30" ht="12.75" customHeight="1">
      <c r="A9" s="173"/>
      <c r="B9" s="173" t="s">
        <v>19</v>
      </c>
      <c r="C9" s="11">
        <v>109</v>
      </c>
      <c r="D9" s="11">
        <v>179</v>
      </c>
      <c r="E9" s="11">
        <v>288</v>
      </c>
      <c r="F9" s="11">
        <v>18</v>
      </c>
      <c r="G9" s="11">
        <v>36</v>
      </c>
      <c r="H9" s="11">
        <v>54</v>
      </c>
      <c r="I9" s="11">
        <v>435</v>
      </c>
      <c r="J9" s="11">
        <v>538</v>
      </c>
      <c r="K9" s="11">
        <v>973</v>
      </c>
      <c r="L9" s="11">
        <v>562</v>
      </c>
      <c r="M9" s="11">
        <v>753</v>
      </c>
      <c r="N9" s="11">
        <v>1315</v>
      </c>
      <c r="R9" s="188"/>
      <c r="S9" s="177"/>
      <c r="T9" s="83"/>
      <c r="U9" s="83"/>
      <c r="V9" s="83"/>
      <c r="W9" s="83"/>
      <c r="X9" s="83"/>
      <c r="Y9" s="83"/>
      <c r="Z9" s="83"/>
      <c r="AA9" s="83"/>
      <c r="AB9" s="83"/>
      <c r="AC9" s="266"/>
      <c r="AD9" s="14"/>
    </row>
    <row r="10" spans="1:30" ht="12.75" customHeight="1">
      <c r="A10" s="173" t="s">
        <v>81</v>
      </c>
      <c r="B10" s="174" t="s">
        <v>93</v>
      </c>
      <c r="C10" s="39">
        <v>178</v>
      </c>
      <c r="D10" s="39">
        <v>135</v>
      </c>
      <c r="E10" s="40">
        <v>313</v>
      </c>
      <c r="F10" s="9">
        <v>53</v>
      </c>
      <c r="G10" s="9">
        <v>36</v>
      </c>
      <c r="H10" s="10">
        <v>89</v>
      </c>
      <c r="I10" s="39">
        <v>869</v>
      </c>
      <c r="J10" s="39">
        <v>537</v>
      </c>
      <c r="K10" s="40">
        <v>1406</v>
      </c>
      <c r="L10" s="10">
        <v>1100</v>
      </c>
      <c r="M10" s="10">
        <v>708</v>
      </c>
      <c r="N10" s="10">
        <v>1808</v>
      </c>
      <c r="R10" s="188"/>
      <c r="S10" s="188"/>
      <c r="T10" s="83"/>
      <c r="U10" s="83"/>
      <c r="V10" s="83"/>
      <c r="W10" s="83"/>
      <c r="X10" s="83"/>
      <c r="Y10" s="83"/>
      <c r="Z10" s="266"/>
      <c r="AA10" s="266"/>
      <c r="AB10" s="266"/>
      <c r="AC10" s="266"/>
      <c r="AD10" s="14"/>
    </row>
    <row r="11" spans="1:30" ht="12.75" customHeight="1">
      <c r="A11" s="173"/>
      <c r="B11" s="174" t="s">
        <v>6</v>
      </c>
      <c r="C11" s="39">
        <v>707</v>
      </c>
      <c r="D11" s="39">
        <v>439</v>
      </c>
      <c r="E11" s="40">
        <v>1146</v>
      </c>
      <c r="F11" s="9">
        <v>10</v>
      </c>
      <c r="G11" s="9">
        <v>6</v>
      </c>
      <c r="H11" s="10">
        <v>16</v>
      </c>
      <c r="I11" s="39">
        <v>173</v>
      </c>
      <c r="J11" s="39">
        <v>76</v>
      </c>
      <c r="K11" s="40">
        <v>249</v>
      </c>
      <c r="L11" s="10">
        <v>890</v>
      </c>
      <c r="M11" s="10">
        <v>521</v>
      </c>
      <c r="N11" s="10">
        <v>1411</v>
      </c>
      <c r="R11" s="188"/>
      <c r="S11" s="177"/>
      <c r="T11" s="266"/>
      <c r="U11" s="266"/>
      <c r="V11" s="83"/>
      <c r="W11" s="83"/>
      <c r="X11" s="83"/>
      <c r="Y11" s="83"/>
      <c r="Z11" s="83"/>
      <c r="AA11" s="83"/>
      <c r="AB11" s="83"/>
      <c r="AC11" s="266"/>
      <c r="AD11" s="14"/>
    </row>
    <row r="12" spans="1:30" ht="12.75" customHeight="1">
      <c r="A12" s="173"/>
      <c r="B12" s="174" t="s">
        <v>7</v>
      </c>
      <c r="C12" s="39">
        <v>325</v>
      </c>
      <c r="D12" s="39">
        <v>106</v>
      </c>
      <c r="E12" s="40">
        <v>431</v>
      </c>
      <c r="F12" s="9">
        <v>5</v>
      </c>
      <c r="G12" s="9">
        <v>2</v>
      </c>
      <c r="H12" s="10">
        <v>7</v>
      </c>
      <c r="I12" s="39">
        <v>195</v>
      </c>
      <c r="J12" s="39">
        <v>85</v>
      </c>
      <c r="K12" s="40">
        <v>280</v>
      </c>
      <c r="L12" s="10">
        <v>525</v>
      </c>
      <c r="M12" s="10">
        <v>193</v>
      </c>
      <c r="N12" s="10">
        <v>718</v>
      </c>
      <c r="R12" s="188"/>
      <c r="S12" s="177"/>
      <c r="T12" s="83"/>
      <c r="U12" s="83"/>
      <c r="V12" s="83"/>
      <c r="W12" s="83"/>
      <c r="X12" s="83"/>
      <c r="Y12" s="83"/>
      <c r="Z12" s="83"/>
      <c r="AA12" s="83"/>
      <c r="AB12" s="83"/>
      <c r="AC12" s="83"/>
    </row>
    <row r="13" spans="1:30" ht="12.75" customHeight="1">
      <c r="A13" s="173"/>
      <c r="B13" s="176" t="s">
        <v>19</v>
      </c>
      <c r="C13" s="11">
        <v>1210</v>
      </c>
      <c r="D13" s="11">
        <v>680</v>
      </c>
      <c r="E13" s="11">
        <v>1890</v>
      </c>
      <c r="F13" s="11">
        <v>68</v>
      </c>
      <c r="G13" s="11">
        <v>44</v>
      </c>
      <c r="H13" s="11">
        <v>112</v>
      </c>
      <c r="I13" s="11">
        <v>1237</v>
      </c>
      <c r="J13" s="11">
        <v>698</v>
      </c>
      <c r="K13" s="11">
        <v>1935</v>
      </c>
      <c r="L13" s="11">
        <v>2515</v>
      </c>
      <c r="M13" s="11">
        <v>1422</v>
      </c>
      <c r="N13" s="11">
        <v>3937</v>
      </c>
      <c r="R13" s="267"/>
      <c r="S13" s="263"/>
      <c r="T13" s="266"/>
      <c r="U13" s="266"/>
      <c r="V13" s="83"/>
      <c r="W13" s="83"/>
      <c r="X13" s="266"/>
      <c r="Y13" s="266"/>
      <c r="Z13" s="266"/>
      <c r="AA13" s="266"/>
      <c r="AB13" s="266"/>
      <c r="AC13" s="266"/>
      <c r="AD13" s="14"/>
    </row>
    <row r="14" spans="1:30" ht="12.75" customHeight="1">
      <c r="A14" s="173" t="s">
        <v>101</v>
      </c>
      <c r="B14" s="174" t="s">
        <v>93</v>
      </c>
      <c r="C14" s="39">
        <v>99</v>
      </c>
      <c r="D14" s="39">
        <v>119</v>
      </c>
      <c r="E14" s="40">
        <v>218</v>
      </c>
      <c r="F14" s="9">
        <v>32</v>
      </c>
      <c r="G14" s="9">
        <v>41</v>
      </c>
      <c r="H14" s="10">
        <v>73</v>
      </c>
      <c r="I14" s="39">
        <v>480</v>
      </c>
      <c r="J14" s="39">
        <v>508</v>
      </c>
      <c r="K14" s="40">
        <v>988</v>
      </c>
      <c r="L14" s="10">
        <v>611</v>
      </c>
      <c r="M14" s="10">
        <v>668</v>
      </c>
      <c r="N14" s="10">
        <v>1279</v>
      </c>
      <c r="R14" s="188"/>
      <c r="S14" s="268"/>
      <c r="T14" s="83"/>
      <c r="U14" s="83"/>
      <c r="V14" s="83"/>
      <c r="W14" s="83"/>
      <c r="X14" s="83"/>
      <c r="Y14" s="83"/>
      <c r="Z14" s="83"/>
      <c r="AA14" s="83"/>
      <c r="AB14" s="83"/>
      <c r="AC14" s="266"/>
      <c r="AD14" s="14"/>
    </row>
    <row r="15" spans="1:30" ht="12.75" customHeight="1">
      <c r="A15" s="173"/>
      <c r="B15" s="174" t="s">
        <v>6</v>
      </c>
      <c r="C15" s="39">
        <v>6</v>
      </c>
      <c r="D15" s="39">
        <v>18</v>
      </c>
      <c r="E15" s="40">
        <v>24</v>
      </c>
      <c r="F15" s="9">
        <v>1</v>
      </c>
      <c r="G15" s="9">
        <v>1</v>
      </c>
      <c r="H15" s="10">
        <v>2</v>
      </c>
      <c r="I15" s="39">
        <v>35</v>
      </c>
      <c r="J15" s="39">
        <v>46</v>
      </c>
      <c r="K15" s="40">
        <v>81</v>
      </c>
      <c r="L15" s="10">
        <v>42</v>
      </c>
      <c r="M15" s="10">
        <v>65</v>
      </c>
      <c r="N15" s="10">
        <v>107</v>
      </c>
      <c r="R15" s="188"/>
      <c r="S15" s="177"/>
      <c r="T15" s="83"/>
      <c r="U15" s="83"/>
      <c r="V15" s="83"/>
      <c r="W15" s="83"/>
      <c r="X15" s="83"/>
      <c r="Y15" s="83"/>
      <c r="Z15" s="83"/>
      <c r="AA15" s="83"/>
      <c r="AB15" s="83"/>
      <c r="AC15" s="83"/>
    </row>
    <row r="16" spans="1:30" ht="12.75" customHeight="1">
      <c r="A16" s="173"/>
      <c r="B16" s="174" t="s">
        <v>7</v>
      </c>
      <c r="C16" s="39">
        <v>46</v>
      </c>
      <c r="D16" s="39">
        <v>31</v>
      </c>
      <c r="E16" s="40">
        <v>77</v>
      </c>
      <c r="F16" s="9">
        <v>1</v>
      </c>
      <c r="G16" s="9">
        <v>1</v>
      </c>
      <c r="H16" s="10">
        <v>2</v>
      </c>
      <c r="I16" s="39">
        <v>70</v>
      </c>
      <c r="J16" s="39">
        <v>55</v>
      </c>
      <c r="K16" s="40">
        <v>125</v>
      </c>
      <c r="L16" s="10">
        <v>117</v>
      </c>
      <c r="M16" s="10">
        <v>87</v>
      </c>
      <c r="N16" s="10">
        <v>204</v>
      </c>
      <c r="R16" s="188"/>
      <c r="S16" s="177"/>
      <c r="T16" s="83"/>
      <c r="U16" s="83"/>
      <c r="V16" s="83"/>
      <c r="W16" s="83"/>
      <c r="X16" s="83"/>
      <c r="Y16" s="83"/>
      <c r="Z16" s="83"/>
      <c r="AA16" s="83"/>
      <c r="AB16" s="83"/>
      <c r="AC16" s="83"/>
    </row>
    <row r="17" spans="1:30" ht="12.75" customHeight="1">
      <c r="A17" s="173"/>
      <c r="B17" s="173" t="s">
        <v>19</v>
      </c>
      <c r="C17" s="11">
        <v>151</v>
      </c>
      <c r="D17" s="11">
        <v>168</v>
      </c>
      <c r="E17" s="11">
        <v>319</v>
      </c>
      <c r="F17" s="11">
        <v>34</v>
      </c>
      <c r="G17" s="11">
        <v>43</v>
      </c>
      <c r="H17" s="11">
        <v>77</v>
      </c>
      <c r="I17" s="11">
        <v>585</v>
      </c>
      <c r="J17" s="11">
        <v>609</v>
      </c>
      <c r="K17" s="11">
        <v>1194</v>
      </c>
      <c r="L17" s="11">
        <v>770</v>
      </c>
      <c r="M17" s="11">
        <v>820</v>
      </c>
      <c r="N17" s="11">
        <v>1590</v>
      </c>
      <c r="R17" s="188"/>
      <c r="S17" s="177"/>
      <c r="T17" s="83"/>
      <c r="U17" s="83"/>
      <c r="V17" s="83"/>
      <c r="W17" s="83"/>
      <c r="X17" s="83"/>
      <c r="Y17" s="83"/>
      <c r="Z17" s="266"/>
      <c r="AA17" s="266"/>
      <c r="AB17" s="83"/>
      <c r="AC17" s="266"/>
      <c r="AD17" s="14"/>
    </row>
    <row r="18" spans="1:30" ht="12.75" customHeight="1">
      <c r="A18" s="173" t="s">
        <v>100</v>
      </c>
      <c r="B18" s="174" t="s">
        <v>6</v>
      </c>
      <c r="C18" s="39">
        <v>405</v>
      </c>
      <c r="D18" s="39">
        <v>401</v>
      </c>
      <c r="E18" s="40">
        <v>806</v>
      </c>
      <c r="F18" s="9">
        <v>14</v>
      </c>
      <c r="G18" s="9">
        <v>13</v>
      </c>
      <c r="H18" s="10">
        <v>27</v>
      </c>
      <c r="I18" s="39">
        <v>295</v>
      </c>
      <c r="J18" s="39">
        <v>248</v>
      </c>
      <c r="K18" s="40">
        <v>543</v>
      </c>
      <c r="L18" s="10">
        <v>714</v>
      </c>
      <c r="M18" s="10">
        <v>662</v>
      </c>
      <c r="N18" s="10">
        <v>1376</v>
      </c>
      <c r="R18" s="188"/>
      <c r="S18" s="188"/>
      <c r="T18" s="83"/>
      <c r="U18" s="83"/>
      <c r="V18" s="83"/>
      <c r="W18" s="83"/>
      <c r="X18" s="83"/>
      <c r="Y18" s="83"/>
      <c r="Z18" s="83"/>
      <c r="AA18" s="83"/>
      <c r="AB18" s="83"/>
      <c r="AC18" s="266"/>
      <c r="AD18" s="14"/>
    </row>
    <row r="19" spans="1:30" ht="12.75" customHeight="1">
      <c r="A19" s="173"/>
      <c r="B19" s="174" t="s">
        <v>7</v>
      </c>
      <c r="C19" s="39">
        <v>18</v>
      </c>
      <c r="D19" s="39">
        <v>15</v>
      </c>
      <c r="E19" s="40">
        <v>33</v>
      </c>
      <c r="F19" s="9">
        <v>0</v>
      </c>
      <c r="G19" s="9">
        <v>1</v>
      </c>
      <c r="H19" s="10">
        <v>1</v>
      </c>
      <c r="I19" s="39">
        <v>8</v>
      </c>
      <c r="J19" s="39">
        <v>8</v>
      </c>
      <c r="K19" s="40">
        <v>16</v>
      </c>
      <c r="L19" s="10">
        <v>26</v>
      </c>
      <c r="M19" s="10">
        <v>24</v>
      </c>
      <c r="N19" s="10">
        <v>50</v>
      </c>
      <c r="R19" s="188"/>
      <c r="S19" s="177"/>
      <c r="T19" s="83"/>
      <c r="U19" s="83"/>
      <c r="V19" s="83"/>
      <c r="W19" s="83"/>
      <c r="X19" s="83"/>
      <c r="Y19" s="83"/>
      <c r="Z19" s="83"/>
      <c r="AA19" s="83"/>
      <c r="AB19" s="83"/>
      <c r="AC19" s="83"/>
    </row>
    <row r="20" spans="1:30" ht="12.75" customHeight="1">
      <c r="A20" s="173"/>
      <c r="B20" s="174" t="s">
        <v>274</v>
      </c>
      <c r="C20" s="39">
        <v>1</v>
      </c>
      <c r="D20" s="39">
        <v>2</v>
      </c>
      <c r="E20" s="40">
        <v>3</v>
      </c>
      <c r="F20" s="9">
        <v>0</v>
      </c>
      <c r="G20" s="9">
        <v>0</v>
      </c>
      <c r="H20" s="10">
        <v>0</v>
      </c>
      <c r="I20" s="39">
        <v>6</v>
      </c>
      <c r="J20" s="39">
        <v>4</v>
      </c>
      <c r="K20" s="40">
        <v>10</v>
      </c>
      <c r="L20" s="10">
        <v>7</v>
      </c>
      <c r="M20" s="10">
        <v>6</v>
      </c>
      <c r="N20" s="10">
        <v>13</v>
      </c>
      <c r="R20" s="188"/>
      <c r="S20" s="177"/>
      <c r="T20" s="83"/>
      <c r="U20" s="83"/>
      <c r="V20" s="83"/>
      <c r="W20" s="83"/>
      <c r="X20" s="83"/>
      <c r="Y20" s="83"/>
      <c r="Z20" s="83"/>
      <c r="AA20" s="83"/>
      <c r="AB20" s="266"/>
      <c r="AC20" s="83"/>
    </row>
    <row r="21" spans="1:30" ht="12.75" customHeight="1">
      <c r="A21" s="173"/>
      <c r="B21" s="173" t="s">
        <v>19</v>
      </c>
      <c r="C21" s="11">
        <v>424</v>
      </c>
      <c r="D21" s="11">
        <v>418</v>
      </c>
      <c r="E21" s="11">
        <v>842</v>
      </c>
      <c r="F21" s="11">
        <v>14</v>
      </c>
      <c r="G21" s="11">
        <v>14</v>
      </c>
      <c r="H21" s="11">
        <v>28</v>
      </c>
      <c r="I21" s="11">
        <v>309</v>
      </c>
      <c r="J21" s="11">
        <v>260</v>
      </c>
      <c r="K21" s="11">
        <v>569</v>
      </c>
      <c r="L21" s="11">
        <v>747</v>
      </c>
      <c r="M21" s="11">
        <v>692</v>
      </c>
      <c r="N21" s="11">
        <v>1439</v>
      </c>
      <c r="R21" s="188"/>
      <c r="S21" s="177"/>
      <c r="T21" s="83"/>
      <c r="U21" s="83"/>
      <c r="V21" s="83"/>
      <c r="W21" s="83"/>
      <c r="X21" s="83"/>
      <c r="Y21" s="83"/>
      <c r="Z21" s="83"/>
      <c r="AA21" s="83"/>
      <c r="AB21" s="83"/>
      <c r="AC21" s="266"/>
      <c r="AD21" s="14"/>
    </row>
    <row r="22" spans="1:30" ht="12.75" customHeight="1">
      <c r="A22" s="173" t="s">
        <v>114</v>
      </c>
      <c r="B22" s="174" t="s">
        <v>93</v>
      </c>
      <c r="C22" s="39">
        <v>14</v>
      </c>
      <c r="D22" s="39">
        <v>36</v>
      </c>
      <c r="E22" s="40">
        <v>50</v>
      </c>
      <c r="F22" s="9">
        <v>3</v>
      </c>
      <c r="G22" s="9">
        <v>6</v>
      </c>
      <c r="H22" s="10">
        <v>9</v>
      </c>
      <c r="I22" s="39">
        <v>76</v>
      </c>
      <c r="J22" s="39">
        <v>148</v>
      </c>
      <c r="K22" s="40">
        <v>224</v>
      </c>
      <c r="L22" s="10">
        <v>93</v>
      </c>
      <c r="M22" s="10">
        <v>190</v>
      </c>
      <c r="N22" s="10">
        <v>283</v>
      </c>
      <c r="R22" s="188"/>
      <c r="S22" s="188"/>
      <c r="T22" s="83"/>
      <c r="U22" s="83"/>
      <c r="V22" s="83"/>
      <c r="W22" s="83"/>
      <c r="X22" s="83"/>
      <c r="Y22" s="83"/>
      <c r="Z22" s="83"/>
      <c r="AA22" s="83"/>
      <c r="AB22" s="83"/>
      <c r="AC22" s="83"/>
    </row>
    <row r="23" spans="1:30" ht="12.75" customHeight="1">
      <c r="A23" s="173"/>
      <c r="B23" s="174" t="s">
        <v>6</v>
      </c>
      <c r="C23" s="39">
        <v>83</v>
      </c>
      <c r="D23" s="39">
        <v>71</v>
      </c>
      <c r="E23" s="40">
        <v>154</v>
      </c>
      <c r="F23" s="9">
        <v>0</v>
      </c>
      <c r="G23" s="9">
        <v>0</v>
      </c>
      <c r="H23" s="10">
        <v>0</v>
      </c>
      <c r="I23" s="39">
        <v>37</v>
      </c>
      <c r="J23" s="39">
        <v>26</v>
      </c>
      <c r="K23" s="40">
        <v>63</v>
      </c>
      <c r="L23" s="10">
        <v>120</v>
      </c>
      <c r="M23" s="10">
        <v>97</v>
      </c>
      <c r="N23" s="10">
        <v>217</v>
      </c>
      <c r="R23" s="188"/>
      <c r="S23" s="177"/>
      <c r="T23" s="83"/>
      <c r="U23" s="83"/>
      <c r="V23" s="83"/>
      <c r="W23" s="83"/>
      <c r="X23" s="83"/>
      <c r="Y23" s="83"/>
      <c r="Z23" s="83"/>
      <c r="AA23" s="83"/>
      <c r="AB23" s="83"/>
      <c r="AC23" s="83"/>
    </row>
    <row r="24" spans="1:30" ht="12.75" customHeight="1">
      <c r="A24" s="173"/>
      <c r="B24" s="173" t="s">
        <v>19</v>
      </c>
      <c r="C24" s="11">
        <v>97</v>
      </c>
      <c r="D24" s="11">
        <v>107</v>
      </c>
      <c r="E24" s="11">
        <v>204</v>
      </c>
      <c r="F24" s="11">
        <v>3</v>
      </c>
      <c r="G24" s="11">
        <v>6</v>
      </c>
      <c r="H24" s="11">
        <v>9</v>
      </c>
      <c r="I24" s="11">
        <v>113</v>
      </c>
      <c r="J24" s="11">
        <v>174</v>
      </c>
      <c r="K24" s="11">
        <v>287</v>
      </c>
      <c r="L24" s="11">
        <v>213</v>
      </c>
      <c r="M24" s="11">
        <v>287</v>
      </c>
      <c r="N24" s="11">
        <v>500</v>
      </c>
      <c r="R24" s="188"/>
      <c r="S24" s="177"/>
      <c r="T24" s="83"/>
      <c r="U24" s="83"/>
      <c r="V24" s="83"/>
      <c r="W24" s="83"/>
      <c r="X24" s="83"/>
      <c r="Y24" s="83"/>
      <c r="Z24" s="83"/>
      <c r="AA24" s="83"/>
      <c r="AB24" s="83"/>
      <c r="AC24" s="83"/>
    </row>
    <row r="25" spans="1:30" ht="12.75" customHeight="1">
      <c r="A25" s="173" t="s">
        <v>83</v>
      </c>
      <c r="B25" s="174" t="s">
        <v>93</v>
      </c>
      <c r="C25" s="39">
        <v>90</v>
      </c>
      <c r="D25" s="39">
        <v>93</v>
      </c>
      <c r="E25" s="40">
        <v>183</v>
      </c>
      <c r="F25" s="9">
        <v>31</v>
      </c>
      <c r="G25" s="9">
        <v>27</v>
      </c>
      <c r="H25" s="10">
        <v>58</v>
      </c>
      <c r="I25" s="39">
        <v>307</v>
      </c>
      <c r="J25" s="39">
        <v>281</v>
      </c>
      <c r="K25" s="40">
        <v>588</v>
      </c>
      <c r="L25" s="10">
        <v>428</v>
      </c>
      <c r="M25" s="10">
        <v>401</v>
      </c>
      <c r="N25" s="10">
        <v>829</v>
      </c>
      <c r="R25" s="188"/>
      <c r="S25" s="188"/>
      <c r="T25" s="83"/>
      <c r="U25" s="83"/>
      <c r="V25" s="83"/>
      <c r="W25" s="83"/>
      <c r="X25" s="83"/>
      <c r="Y25" s="83"/>
      <c r="Z25" s="83"/>
      <c r="AA25" s="83"/>
      <c r="AB25" s="83"/>
      <c r="AC25" s="83"/>
    </row>
    <row r="26" spans="1:30" ht="12.75" customHeight="1">
      <c r="A26" s="173"/>
      <c r="B26" s="174" t="s">
        <v>6</v>
      </c>
      <c r="C26" s="39">
        <v>15</v>
      </c>
      <c r="D26" s="39">
        <v>20</v>
      </c>
      <c r="E26" s="40">
        <v>35</v>
      </c>
      <c r="F26" s="9">
        <v>0</v>
      </c>
      <c r="G26" s="9">
        <v>0</v>
      </c>
      <c r="H26" s="10">
        <v>0</v>
      </c>
      <c r="I26" s="39">
        <v>8</v>
      </c>
      <c r="J26" s="39">
        <v>4</v>
      </c>
      <c r="K26" s="40">
        <v>12</v>
      </c>
      <c r="L26" s="10">
        <v>23</v>
      </c>
      <c r="M26" s="10">
        <v>24</v>
      </c>
      <c r="N26" s="10">
        <v>47</v>
      </c>
      <c r="R26" s="188"/>
      <c r="S26" s="177"/>
      <c r="T26" s="83"/>
      <c r="U26" s="83"/>
      <c r="V26" s="83"/>
      <c r="W26" s="83"/>
      <c r="X26" s="83"/>
      <c r="Y26" s="83"/>
      <c r="Z26" s="83"/>
      <c r="AA26" s="83"/>
      <c r="AB26" s="83"/>
      <c r="AC26" s="83"/>
    </row>
    <row r="27" spans="1:30" ht="12.75" customHeight="1">
      <c r="A27" s="173"/>
      <c r="B27" s="174" t="s">
        <v>7</v>
      </c>
      <c r="C27" s="39">
        <v>94</v>
      </c>
      <c r="D27" s="39">
        <v>34</v>
      </c>
      <c r="E27" s="40">
        <v>128</v>
      </c>
      <c r="F27" s="9">
        <v>1</v>
      </c>
      <c r="G27" s="9">
        <v>3</v>
      </c>
      <c r="H27" s="10">
        <v>4</v>
      </c>
      <c r="I27" s="39">
        <v>86</v>
      </c>
      <c r="J27" s="39">
        <v>43</v>
      </c>
      <c r="K27" s="40">
        <v>129</v>
      </c>
      <c r="L27" s="10">
        <v>181</v>
      </c>
      <c r="M27" s="10">
        <v>80</v>
      </c>
      <c r="N27" s="10">
        <v>261</v>
      </c>
      <c r="R27" s="188"/>
      <c r="S27" s="177"/>
      <c r="T27" s="83"/>
      <c r="U27" s="83"/>
      <c r="V27" s="83"/>
      <c r="W27" s="83"/>
      <c r="X27" s="83"/>
      <c r="Y27" s="83"/>
      <c r="Z27" s="83"/>
      <c r="AA27" s="83"/>
      <c r="AB27" s="83"/>
      <c r="AC27" s="83"/>
      <c r="AD27" s="14"/>
    </row>
    <row r="28" spans="1:30" ht="12.75" customHeight="1">
      <c r="A28" s="173"/>
      <c r="B28" s="173" t="s">
        <v>19</v>
      </c>
      <c r="C28" s="11">
        <v>199</v>
      </c>
      <c r="D28" s="11">
        <v>147</v>
      </c>
      <c r="E28" s="11">
        <v>346</v>
      </c>
      <c r="F28" s="11">
        <v>32</v>
      </c>
      <c r="G28" s="11">
        <v>30</v>
      </c>
      <c r="H28" s="11">
        <v>62</v>
      </c>
      <c r="I28" s="11">
        <v>401</v>
      </c>
      <c r="J28" s="11">
        <v>328</v>
      </c>
      <c r="K28" s="11">
        <v>729</v>
      </c>
      <c r="L28" s="11">
        <v>632</v>
      </c>
      <c r="M28" s="11">
        <v>505</v>
      </c>
      <c r="N28" s="11">
        <v>1137</v>
      </c>
      <c r="R28" s="188"/>
      <c r="S28" s="177"/>
      <c r="T28" s="83"/>
      <c r="U28" s="83"/>
      <c r="V28" s="83"/>
      <c r="W28" s="83"/>
      <c r="X28" s="83"/>
      <c r="Y28" s="83"/>
      <c r="Z28" s="83"/>
      <c r="AA28" s="83"/>
      <c r="AB28" s="83"/>
      <c r="AC28" s="266"/>
    </row>
    <row r="29" spans="1:30" ht="12.75" customHeight="1">
      <c r="A29" s="173" t="s">
        <v>84</v>
      </c>
      <c r="B29" s="174" t="s">
        <v>93</v>
      </c>
      <c r="C29" s="39">
        <v>104</v>
      </c>
      <c r="D29" s="39">
        <v>56</v>
      </c>
      <c r="E29" s="40">
        <v>160</v>
      </c>
      <c r="F29" s="9">
        <v>21</v>
      </c>
      <c r="G29" s="9">
        <v>17</v>
      </c>
      <c r="H29" s="10">
        <v>38</v>
      </c>
      <c r="I29" s="39">
        <v>296</v>
      </c>
      <c r="J29" s="39">
        <v>225</v>
      </c>
      <c r="K29" s="40">
        <v>521</v>
      </c>
      <c r="L29" s="10">
        <v>421</v>
      </c>
      <c r="M29" s="10">
        <v>298</v>
      </c>
      <c r="N29" s="10">
        <v>719</v>
      </c>
      <c r="R29" s="188"/>
      <c r="S29" s="188"/>
      <c r="T29" s="83"/>
      <c r="U29" s="83"/>
      <c r="V29" s="83"/>
      <c r="W29" s="83"/>
      <c r="X29" s="83"/>
      <c r="Y29" s="83"/>
      <c r="Z29" s="83"/>
      <c r="AA29" s="83"/>
      <c r="AB29" s="83"/>
      <c r="AC29" s="83"/>
    </row>
    <row r="30" spans="1:30" ht="12.75" customHeight="1">
      <c r="A30" s="173"/>
      <c r="B30" s="174" t="s">
        <v>6</v>
      </c>
      <c r="C30" s="39">
        <v>530</v>
      </c>
      <c r="D30" s="39">
        <v>256</v>
      </c>
      <c r="E30" s="40">
        <v>786</v>
      </c>
      <c r="F30" s="9">
        <v>8</v>
      </c>
      <c r="G30" s="9">
        <v>1</v>
      </c>
      <c r="H30" s="10">
        <v>9</v>
      </c>
      <c r="I30" s="39">
        <v>116</v>
      </c>
      <c r="J30" s="39">
        <v>58</v>
      </c>
      <c r="K30" s="40">
        <v>174</v>
      </c>
      <c r="L30" s="10">
        <v>654</v>
      </c>
      <c r="M30" s="10">
        <v>315</v>
      </c>
      <c r="N30" s="10">
        <v>969</v>
      </c>
      <c r="R30" s="188"/>
      <c r="S30" s="177"/>
      <c r="T30" s="83"/>
      <c r="U30" s="83"/>
      <c r="V30" s="83"/>
      <c r="W30" s="83"/>
      <c r="X30" s="83"/>
      <c r="Y30" s="83"/>
      <c r="Z30" s="83"/>
      <c r="AA30" s="83"/>
      <c r="AB30" s="83"/>
      <c r="AC30" s="83"/>
    </row>
    <row r="31" spans="1:30" ht="12.75" customHeight="1">
      <c r="A31" s="173"/>
      <c r="B31" s="174" t="s">
        <v>7</v>
      </c>
      <c r="C31" s="39">
        <v>274</v>
      </c>
      <c r="D31" s="39">
        <v>58</v>
      </c>
      <c r="E31" s="40">
        <v>332</v>
      </c>
      <c r="F31" s="9">
        <v>6</v>
      </c>
      <c r="G31" s="9">
        <v>3</v>
      </c>
      <c r="H31" s="10">
        <v>9</v>
      </c>
      <c r="I31" s="39">
        <v>156</v>
      </c>
      <c r="J31" s="39">
        <v>58</v>
      </c>
      <c r="K31" s="40">
        <v>214</v>
      </c>
      <c r="L31" s="10">
        <v>436</v>
      </c>
      <c r="M31" s="10">
        <v>119</v>
      </c>
      <c r="N31" s="10">
        <v>555</v>
      </c>
      <c r="R31" s="188"/>
      <c r="S31" s="177"/>
      <c r="T31" s="83"/>
      <c r="U31" s="266"/>
      <c r="V31" s="83"/>
      <c r="W31" s="83"/>
      <c r="X31" s="83"/>
      <c r="Y31" s="83"/>
      <c r="Z31" s="83"/>
      <c r="AA31" s="83"/>
      <c r="AB31" s="266"/>
      <c r="AC31" s="83"/>
      <c r="AD31" s="14"/>
    </row>
    <row r="32" spans="1:30" ht="12.75" customHeight="1">
      <c r="A32" s="173"/>
      <c r="B32" s="174" t="s">
        <v>274</v>
      </c>
      <c r="C32" s="39">
        <v>0</v>
      </c>
      <c r="D32" s="39">
        <v>0</v>
      </c>
      <c r="E32" s="40">
        <v>0</v>
      </c>
      <c r="F32" s="9">
        <v>0</v>
      </c>
      <c r="G32" s="9">
        <v>0</v>
      </c>
      <c r="H32" s="10">
        <v>0</v>
      </c>
      <c r="I32" s="39">
        <v>0</v>
      </c>
      <c r="J32" s="39">
        <v>1</v>
      </c>
      <c r="K32" s="40">
        <v>1</v>
      </c>
      <c r="L32" s="10">
        <v>0</v>
      </c>
      <c r="M32" s="10">
        <v>1</v>
      </c>
      <c r="N32" s="10">
        <v>1</v>
      </c>
      <c r="R32" s="188"/>
      <c r="S32" s="177"/>
      <c r="T32" s="83"/>
      <c r="U32" s="266"/>
      <c r="V32" s="83"/>
      <c r="W32" s="83"/>
      <c r="X32" s="83"/>
      <c r="Y32" s="83"/>
      <c r="Z32" s="83"/>
      <c r="AA32" s="83"/>
      <c r="AB32" s="266"/>
      <c r="AC32" s="83"/>
      <c r="AD32" s="14"/>
    </row>
    <row r="33" spans="1:30" ht="12.75" customHeight="1">
      <c r="A33" s="173"/>
      <c r="B33" s="173" t="s">
        <v>19</v>
      </c>
      <c r="C33" s="11">
        <v>908</v>
      </c>
      <c r="D33" s="11">
        <v>370</v>
      </c>
      <c r="E33" s="11">
        <v>1278</v>
      </c>
      <c r="F33" s="11">
        <v>35</v>
      </c>
      <c r="G33" s="11">
        <v>21</v>
      </c>
      <c r="H33" s="11">
        <v>56</v>
      </c>
      <c r="I33" s="11">
        <v>568</v>
      </c>
      <c r="J33" s="11">
        <v>342</v>
      </c>
      <c r="K33" s="11">
        <v>910</v>
      </c>
      <c r="L33" s="11">
        <v>1511</v>
      </c>
      <c r="M33" s="11">
        <v>733</v>
      </c>
      <c r="N33" s="11">
        <v>2244</v>
      </c>
      <c r="R33" s="188"/>
      <c r="S33" s="177"/>
      <c r="T33" s="266"/>
      <c r="U33" s="83"/>
      <c r="V33" s="83"/>
      <c r="W33" s="83"/>
      <c r="X33" s="83"/>
      <c r="Y33" s="83"/>
      <c r="Z33" s="83"/>
      <c r="AA33" s="266"/>
      <c r="AB33" s="83"/>
      <c r="AC33" s="266"/>
    </row>
    <row r="34" spans="1:30" ht="12.75" customHeight="1">
      <c r="A34" s="173" t="s">
        <v>102</v>
      </c>
      <c r="B34" s="174" t="s">
        <v>93</v>
      </c>
      <c r="C34" s="39">
        <v>45</v>
      </c>
      <c r="D34" s="39">
        <v>56</v>
      </c>
      <c r="E34" s="40">
        <v>101</v>
      </c>
      <c r="F34" s="9">
        <v>21</v>
      </c>
      <c r="G34" s="9">
        <v>25</v>
      </c>
      <c r="H34" s="10">
        <v>46</v>
      </c>
      <c r="I34" s="39">
        <v>247</v>
      </c>
      <c r="J34" s="39">
        <v>175</v>
      </c>
      <c r="K34" s="40">
        <v>422</v>
      </c>
      <c r="L34" s="10">
        <v>313</v>
      </c>
      <c r="M34" s="10">
        <v>256</v>
      </c>
      <c r="N34" s="10">
        <v>569</v>
      </c>
      <c r="R34" s="188"/>
      <c r="S34" s="188"/>
      <c r="T34" s="83"/>
      <c r="U34" s="83"/>
      <c r="V34" s="83"/>
      <c r="W34" s="83"/>
      <c r="X34" s="83"/>
      <c r="Y34" s="83"/>
      <c r="Z34" s="83"/>
      <c r="AA34" s="83"/>
      <c r="AB34" s="83"/>
      <c r="AC34" s="83"/>
    </row>
    <row r="35" spans="1:30" ht="12.75" customHeight="1">
      <c r="A35" s="173"/>
      <c r="B35" s="174" t="s">
        <v>6</v>
      </c>
      <c r="C35" s="39">
        <v>204</v>
      </c>
      <c r="D35" s="39">
        <v>135</v>
      </c>
      <c r="E35" s="40">
        <v>339</v>
      </c>
      <c r="F35" s="9">
        <v>27</v>
      </c>
      <c r="G35" s="9">
        <v>13</v>
      </c>
      <c r="H35" s="10">
        <v>40</v>
      </c>
      <c r="I35" s="39">
        <v>400</v>
      </c>
      <c r="J35" s="39">
        <v>117</v>
      </c>
      <c r="K35" s="40">
        <v>517</v>
      </c>
      <c r="L35" s="10">
        <v>631</v>
      </c>
      <c r="M35" s="10">
        <v>265</v>
      </c>
      <c r="N35" s="10">
        <v>896</v>
      </c>
      <c r="R35" s="188"/>
      <c r="S35" s="177"/>
      <c r="T35" s="83"/>
      <c r="U35" s="83"/>
      <c r="V35" s="83"/>
      <c r="W35" s="83"/>
      <c r="X35" s="83"/>
      <c r="Y35" s="83"/>
      <c r="Z35" s="83"/>
      <c r="AA35" s="83"/>
      <c r="AB35" s="83"/>
      <c r="AC35" s="83"/>
    </row>
    <row r="36" spans="1:30" ht="12.75" customHeight="1">
      <c r="A36" s="173"/>
      <c r="B36" s="174" t="s">
        <v>7</v>
      </c>
      <c r="C36" s="39">
        <v>40</v>
      </c>
      <c r="D36" s="39">
        <v>28</v>
      </c>
      <c r="E36" s="40">
        <v>68</v>
      </c>
      <c r="F36" s="9">
        <v>2</v>
      </c>
      <c r="G36" s="9">
        <v>1</v>
      </c>
      <c r="H36" s="10">
        <v>3</v>
      </c>
      <c r="I36" s="39">
        <v>16</v>
      </c>
      <c r="J36" s="39">
        <v>9</v>
      </c>
      <c r="K36" s="40">
        <v>25</v>
      </c>
      <c r="L36" s="10">
        <v>58</v>
      </c>
      <c r="M36" s="10">
        <v>38</v>
      </c>
      <c r="N36" s="10">
        <v>96</v>
      </c>
      <c r="R36" s="188"/>
      <c r="S36" s="177"/>
      <c r="T36" s="266"/>
      <c r="U36" s="83"/>
      <c r="V36" s="83"/>
      <c r="W36" s="83"/>
      <c r="X36" s="83"/>
      <c r="Y36" s="83"/>
      <c r="Z36" s="83"/>
      <c r="AA36" s="266"/>
      <c r="AB36" s="266"/>
      <c r="AC36" s="266"/>
      <c r="AD36" s="14"/>
    </row>
    <row r="37" spans="1:30" ht="12.75" customHeight="1">
      <c r="A37" s="173"/>
      <c r="B37" s="173" t="s">
        <v>19</v>
      </c>
      <c r="C37" s="11">
        <v>289</v>
      </c>
      <c r="D37" s="11">
        <v>219</v>
      </c>
      <c r="E37" s="11">
        <v>508</v>
      </c>
      <c r="F37" s="11">
        <v>50</v>
      </c>
      <c r="G37" s="11">
        <v>39</v>
      </c>
      <c r="H37" s="11">
        <v>89</v>
      </c>
      <c r="I37" s="11">
        <v>663</v>
      </c>
      <c r="J37" s="11">
        <v>301</v>
      </c>
      <c r="K37" s="11">
        <v>964</v>
      </c>
      <c r="L37" s="11">
        <v>1002</v>
      </c>
      <c r="M37" s="11">
        <v>559</v>
      </c>
      <c r="N37" s="11">
        <v>1561</v>
      </c>
      <c r="R37" s="188"/>
      <c r="S37" s="177"/>
      <c r="T37" s="83"/>
      <c r="U37" s="83"/>
      <c r="V37" s="83"/>
      <c r="W37" s="83"/>
      <c r="X37" s="83"/>
      <c r="Y37" s="83"/>
      <c r="Z37" s="83"/>
      <c r="AA37" s="266"/>
      <c r="AB37" s="83"/>
      <c r="AC37" s="266"/>
    </row>
    <row r="38" spans="1:30" ht="6" customHeight="1">
      <c r="A38" s="173"/>
      <c r="B38" s="174"/>
      <c r="C38" s="39"/>
      <c r="D38" s="39"/>
      <c r="E38" s="40"/>
      <c r="F38" s="9"/>
      <c r="G38" s="9"/>
      <c r="H38" s="10"/>
      <c r="I38" s="39"/>
      <c r="J38" s="39"/>
      <c r="K38" s="40"/>
      <c r="L38" s="10"/>
      <c r="M38" s="10"/>
      <c r="N38" s="10"/>
      <c r="R38" s="83"/>
      <c r="S38" s="83"/>
      <c r="T38" s="83"/>
      <c r="U38" s="83"/>
      <c r="V38" s="83"/>
      <c r="W38" s="83"/>
      <c r="X38" s="83"/>
      <c r="Y38" s="83"/>
      <c r="Z38" s="83"/>
      <c r="AA38" s="83"/>
      <c r="AB38" s="83"/>
      <c r="AC38" s="83"/>
    </row>
    <row r="39" spans="1:30" ht="12.75" customHeight="1">
      <c r="A39" s="173" t="s">
        <v>275</v>
      </c>
      <c r="B39" s="173"/>
      <c r="C39" s="11">
        <v>17</v>
      </c>
      <c r="D39" s="11">
        <v>12</v>
      </c>
      <c r="E39" s="11">
        <v>29</v>
      </c>
      <c r="F39" s="11">
        <v>2</v>
      </c>
      <c r="G39" s="11">
        <v>1</v>
      </c>
      <c r="H39" s="11">
        <v>3</v>
      </c>
      <c r="I39" s="11">
        <v>35</v>
      </c>
      <c r="J39" s="11">
        <v>25</v>
      </c>
      <c r="K39" s="11">
        <v>60</v>
      </c>
      <c r="L39" s="11">
        <v>54</v>
      </c>
      <c r="M39" s="11">
        <v>38</v>
      </c>
      <c r="N39" s="11">
        <v>92</v>
      </c>
      <c r="R39" s="83"/>
      <c r="S39" s="83"/>
      <c r="T39" s="83"/>
      <c r="U39" s="83"/>
      <c r="V39" s="83"/>
      <c r="W39" s="83"/>
      <c r="X39" s="83"/>
      <c r="Y39" s="83"/>
      <c r="Z39" s="83"/>
      <c r="AA39" s="83"/>
      <c r="AB39" s="83"/>
      <c r="AC39" s="83"/>
    </row>
    <row r="40" spans="1:30" ht="6" customHeight="1">
      <c r="A40" s="173"/>
      <c r="B40" s="174"/>
      <c r="C40" s="39"/>
      <c r="D40" s="39"/>
      <c r="E40" s="40"/>
      <c r="F40" s="9"/>
      <c r="G40" s="9"/>
      <c r="H40" s="10"/>
      <c r="I40" s="39"/>
      <c r="J40" s="39"/>
      <c r="K40" s="40"/>
      <c r="L40" s="10"/>
      <c r="M40" s="10"/>
      <c r="N40" s="10"/>
      <c r="R40" s="83"/>
      <c r="S40" s="83"/>
      <c r="T40" s="83"/>
      <c r="U40" s="83"/>
      <c r="V40" s="83"/>
      <c r="W40" s="83"/>
      <c r="X40" s="83"/>
      <c r="Y40" s="83"/>
      <c r="Z40" s="83"/>
      <c r="AA40" s="83"/>
      <c r="AB40" s="83"/>
      <c r="AC40" s="83"/>
    </row>
    <row r="41" spans="1:30" ht="12.75" customHeight="1">
      <c r="A41" s="173" t="s">
        <v>85</v>
      </c>
      <c r="B41" s="174" t="s">
        <v>93</v>
      </c>
      <c r="C41" s="39">
        <v>130</v>
      </c>
      <c r="D41" s="39">
        <v>231</v>
      </c>
      <c r="E41" s="40">
        <v>361</v>
      </c>
      <c r="F41" s="9">
        <v>0</v>
      </c>
      <c r="G41" s="9">
        <v>0</v>
      </c>
      <c r="H41" s="10">
        <v>0</v>
      </c>
      <c r="I41" s="39">
        <v>15</v>
      </c>
      <c r="J41" s="39">
        <v>8</v>
      </c>
      <c r="K41" s="40">
        <v>23</v>
      </c>
      <c r="L41" s="10">
        <v>145</v>
      </c>
      <c r="M41" s="10">
        <v>239</v>
      </c>
      <c r="N41" s="10">
        <v>384</v>
      </c>
      <c r="R41" s="188"/>
      <c r="S41" s="188"/>
      <c r="T41" s="83"/>
      <c r="U41" s="83"/>
      <c r="V41" s="83"/>
      <c r="W41" s="83"/>
      <c r="X41" s="83"/>
      <c r="Y41" s="83"/>
      <c r="Z41" s="83"/>
      <c r="AA41" s="83"/>
      <c r="AB41" s="83"/>
      <c r="AC41" s="83"/>
      <c r="AD41" s="14"/>
    </row>
    <row r="42" spans="1:30" ht="12.75" customHeight="1">
      <c r="A42" s="173" t="s">
        <v>86</v>
      </c>
      <c r="B42" s="174" t="s">
        <v>6</v>
      </c>
      <c r="C42" s="39">
        <v>186</v>
      </c>
      <c r="D42" s="39">
        <v>85</v>
      </c>
      <c r="E42" s="40">
        <v>271</v>
      </c>
      <c r="F42" s="9">
        <v>2</v>
      </c>
      <c r="G42" s="9">
        <v>1</v>
      </c>
      <c r="H42" s="10">
        <v>3</v>
      </c>
      <c r="I42" s="39">
        <v>21</v>
      </c>
      <c r="J42" s="39">
        <v>9</v>
      </c>
      <c r="K42" s="40">
        <v>30</v>
      </c>
      <c r="L42" s="10">
        <v>209</v>
      </c>
      <c r="M42" s="10">
        <v>95</v>
      </c>
      <c r="N42" s="10">
        <v>304</v>
      </c>
      <c r="R42" s="188"/>
      <c r="S42" s="177"/>
      <c r="T42" s="83"/>
      <c r="U42" s="83"/>
      <c r="V42" s="83"/>
      <c r="W42" s="83"/>
      <c r="X42" s="83"/>
      <c r="Y42" s="83"/>
      <c r="Z42" s="83"/>
      <c r="AA42" s="83"/>
      <c r="AB42" s="83"/>
      <c r="AC42" s="83"/>
      <c r="AD42" s="14"/>
    </row>
    <row r="43" spans="1:30" ht="12.75" customHeight="1">
      <c r="A43" s="173"/>
      <c r="B43" s="174" t="s">
        <v>7</v>
      </c>
      <c r="C43" s="39">
        <v>14</v>
      </c>
      <c r="D43" s="39">
        <v>4</v>
      </c>
      <c r="E43" s="40">
        <v>18</v>
      </c>
      <c r="F43" s="9">
        <v>0</v>
      </c>
      <c r="G43" s="9">
        <v>0</v>
      </c>
      <c r="H43" s="10">
        <v>0</v>
      </c>
      <c r="I43" s="39">
        <v>5</v>
      </c>
      <c r="J43" s="39">
        <v>2</v>
      </c>
      <c r="K43" s="40">
        <v>7</v>
      </c>
      <c r="L43" s="10">
        <v>19</v>
      </c>
      <c r="M43" s="10">
        <v>6</v>
      </c>
      <c r="N43" s="10">
        <v>25</v>
      </c>
      <c r="R43" s="188"/>
      <c r="S43" s="188"/>
      <c r="T43" s="83"/>
      <c r="U43" s="83"/>
      <c r="V43" s="83"/>
      <c r="W43" s="83"/>
      <c r="X43" s="83"/>
      <c r="Y43" s="83"/>
      <c r="Z43" s="83"/>
      <c r="AA43" s="83"/>
      <c r="AB43" s="83"/>
      <c r="AC43" s="83"/>
      <c r="AD43" s="14"/>
    </row>
    <row r="44" spans="1:30" ht="12.75" customHeight="1">
      <c r="A44" s="173"/>
      <c r="B44" s="173" t="s">
        <v>19</v>
      </c>
      <c r="C44" s="11">
        <v>330</v>
      </c>
      <c r="D44" s="11">
        <v>320</v>
      </c>
      <c r="E44" s="11">
        <v>650</v>
      </c>
      <c r="F44" s="11">
        <v>2</v>
      </c>
      <c r="G44" s="11">
        <v>1</v>
      </c>
      <c r="H44" s="11">
        <v>3</v>
      </c>
      <c r="I44" s="11">
        <v>41</v>
      </c>
      <c r="J44" s="11">
        <v>19</v>
      </c>
      <c r="K44" s="11">
        <v>60</v>
      </c>
      <c r="L44" s="11">
        <v>373</v>
      </c>
      <c r="M44" s="11">
        <v>340</v>
      </c>
      <c r="N44" s="11">
        <v>713</v>
      </c>
      <c r="R44" s="188"/>
      <c r="S44" s="177"/>
      <c r="T44" s="83"/>
      <c r="U44" s="266"/>
      <c r="V44" s="83"/>
      <c r="W44" s="83"/>
      <c r="X44" s="83"/>
      <c r="Y44" s="266"/>
      <c r="Z44" s="266"/>
      <c r="AA44" s="266"/>
      <c r="AB44" s="266"/>
      <c r="AC44" s="266"/>
      <c r="AD44" s="14"/>
    </row>
    <row r="45" spans="1:30" ht="12.75" customHeight="1">
      <c r="A45" s="173" t="s">
        <v>97</v>
      </c>
      <c r="B45" s="174" t="s">
        <v>93</v>
      </c>
      <c r="C45" s="39">
        <v>709</v>
      </c>
      <c r="D45" s="39">
        <v>815</v>
      </c>
      <c r="E45" s="40">
        <v>1524</v>
      </c>
      <c r="F45" s="9">
        <v>176</v>
      </c>
      <c r="G45" s="9">
        <v>187</v>
      </c>
      <c r="H45" s="10">
        <v>363</v>
      </c>
      <c r="I45" s="39">
        <v>2602</v>
      </c>
      <c r="J45" s="39">
        <v>2315</v>
      </c>
      <c r="K45" s="40">
        <v>4917</v>
      </c>
      <c r="L45" s="10">
        <v>3487</v>
      </c>
      <c r="M45" s="10">
        <v>3317</v>
      </c>
      <c r="N45" s="10">
        <v>6804</v>
      </c>
      <c r="R45" s="188"/>
      <c r="S45" s="263"/>
      <c r="T45" s="266"/>
      <c r="U45" s="266"/>
      <c r="V45" s="83"/>
      <c r="W45" s="83"/>
      <c r="X45" s="266"/>
      <c r="Y45" s="266"/>
      <c r="Z45" s="266"/>
      <c r="AA45" s="266"/>
      <c r="AB45" s="266"/>
      <c r="AC45" s="266"/>
    </row>
    <row r="46" spans="1:30" ht="12.75" customHeight="1">
      <c r="A46" s="173" t="s">
        <v>19</v>
      </c>
      <c r="B46" s="174" t="s">
        <v>6</v>
      </c>
      <c r="C46" s="39">
        <v>2186</v>
      </c>
      <c r="D46" s="39">
        <v>1491</v>
      </c>
      <c r="E46" s="40">
        <v>3677</v>
      </c>
      <c r="F46" s="9">
        <v>63</v>
      </c>
      <c r="G46" s="9">
        <v>36</v>
      </c>
      <c r="H46" s="10">
        <v>99</v>
      </c>
      <c r="I46" s="39">
        <v>1187</v>
      </c>
      <c r="J46" s="39">
        <v>674</v>
      </c>
      <c r="K46" s="40">
        <v>1861</v>
      </c>
      <c r="L46" s="10">
        <v>3436</v>
      </c>
      <c r="M46" s="10">
        <v>2201</v>
      </c>
      <c r="N46" s="10">
        <v>5637</v>
      </c>
      <c r="R46" s="267"/>
      <c r="S46" s="263"/>
      <c r="T46" s="266"/>
      <c r="U46" s="266"/>
      <c r="V46" s="83"/>
      <c r="W46" s="83"/>
      <c r="X46" s="266"/>
      <c r="Y46" s="83"/>
      <c r="Z46" s="266"/>
      <c r="AA46" s="266"/>
      <c r="AB46" s="266"/>
      <c r="AC46" s="266"/>
    </row>
    <row r="47" spans="1:30" ht="12.75" customHeight="1">
      <c r="A47" s="173"/>
      <c r="B47" s="174" t="s">
        <v>7</v>
      </c>
      <c r="C47" s="39">
        <v>817</v>
      </c>
      <c r="D47" s="39">
        <v>290</v>
      </c>
      <c r="E47" s="40">
        <v>1107</v>
      </c>
      <c r="F47" s="9">
        <v>17</v>
      </c>
      <c r="G47" s="9">
        <v>11</v>
      </c>
      <c r="H47" s="10">
        <v>28</v>
      </c>
      <c r="I47" s="39">
        <v>545</v>
      </c>
      <c r="J47" s="39">
        <v>265</v>
      </c>
      <c r="K47" s="40">
        <v>810</v>
      </c>
      <c r="L47" s="10">
        <v>1379</v>
      </c>
      <c r="M47" s="10">
        <v>566</v>
      </c>
      <c r="N47" s="10">
        <v>1945</v>
      </c>
      <c r="R47" s="188"/>
      <c r="S47" s="263"/>
      <c r="T47" s="266"/>
      <c r="U47" s="266"/>
      <c r="V47" s="83"/>
      <c r="W47" s="83"/>
      <c r="X47" s="83"/>
      <c r="Y47" s="266"/>
      <c r="Z47" s="266"/>
      <c r="AA47" s="266"/>
      <c r="AB47" s="266"/>
      <c r="AC47" s="266"/>
    </row>
    <row r="48" spans="1:30" ht="12.75" customHeight="1">
      <c r="A48" s="173"/>
      <c r="B48" s="174" t="s">
        <v>274</v>
      </c>
      <c r="C48" s="39">
        <v>22</v>
      </c>
      <c r="D48" s="39">
        <v>24</v>
      </c>
      <c r="E48" s="40">
        <v>46</v>
      </c>
      <c r="F48" s="9">
        <v>2</v>
      </c>
      <c r="G48" s="9">
        <v>1</v>
      </c>
      <c r="H48" s="10">
        <v>3</v>
      </c>
      <c r="I48" s="39">
        <v>53</v>
      </c>
      <c r="J48" s="39">
        <v>40</v>
      </c>
      <c r="K48" s="40">
        <v>93</v>
      </c>
      <c r="L48" s="10">
        <v>77</v>
      </c>
      <c r="M48" s="10">
        <v>65</v>
      </c>
      <c r="N48" s="10">
        <v>142</v>
      </c>
      <c r="R48" s="188"/>
      <c r="S48" s="263"/>
      <c r="T48" s="266"/>
      <c r="U48" s="266"/>
      <c r="V48" s="83"/>
      <c r="W48" s="83"/>
      <c r="X48" s="83"/>
      <c r="Y48" s="266"/>
      <c r="Z48" s="266"/>
      <c r="AA48" s="266"/>
      <c r="AB48" s="266"/>
      <c r="AC48" s="266"/>
    </row>
    <row r="49" spans="1:29" ht="12.75" customHeight="1">
      <c r="A49" s="173"/>
      <c r="B49" s="173" t="s">
        <v>19</v>
      </c>
      <c r="C49" s="11">
        <v>3734</v>
      </c>
      <c r="D49" s="11">
        <v>2620</v>
      </c>
      <c r="E49" s="11">
        <v>6354</v>
      </c>
      <c r="F49" s="11">
        <v>258</v>
      </c>
      <c r="G49" s="11">
        <v>235</v>
      </c>
      <c r="H49" s="11">
        <v>493</v>
      </c>
      <c r="I49" s="11">
        <v>4387</v>
      </c>
      <c r="J49" s="11">
        <v>3294</v>
      </c>
      <c r="K49" s="11">
        <v>7681</v>
      </c>
      <c r="L49" s="11">
        <v>8379</v>
      </c>
      <c r="M49" s="11">
        <v>6149</v>
      </c>
      <c r="N49" s="11">
        <v>14528</v>
      </c>
      <c r="R49" s="267"/>
      <c r="S49" s="267"/>
      <c r="T49" s="266"/>
      <c r="U49" s="83"/>
      <c r="V49" s="83"/>
      <c r="W49" s="83"/>
      <c r="X49" s="266"/>
      <c r="Y49" s="266"/>
      <c r="Z49" s="266"/>
      <c r="AA49" s="266"/>
      <c r="AB49" s="266"/>
      <c r="AC49" s="266"/>
    </row>
    <row r="50" spans="1:29" ht="12.75" customHeight="1">
      <c r="R50" s="173"/>
      <c r="S50" s="173"/>
    </row>
  </sheetData>
  <pageMargins left="0.5" right="0.5" top="0.5" bottom="0.5" header="0" footer="0"/>
  <pageSetup scale="91" orientation="landscape" r:id="rId1"/>
  <headerFooter scaleWithDoc="0" alignWithMargins="0">
    <oddHeader>&amp;CCarnegie Mellon University</oddHeader>
    <oddFooter>&amp;CInstitutional Research and Analysis / Official Enrollment Fall Semester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topLeftCell="A68" zoomScaleNormal="100" workbookViewId="0">
      <selection activeCell="I57" sqref="I57"/>
    </sheetView>
  </sheetViews>
  <sheetFormatPr defaultRowHeight="12.75" customHeight="1"/>
  <cols>
    <col min="1" max="1" width="25.28515625" style="65" customWidth="1"/>
    <col min="2" max="2" width="20.7109375" style="65" customWidth="1"/>
    <col min="3" max="6" width="10.7109375" style="1" customWidth="1"/>
    <col min="7" max="7" width="10.7109375" style="2" customWidth="1"/>
    <col min="8" max="19" width="9.140625" style="65"/>
    <col min="20" max="16384" width="9.140625" style="1"/>
  </cols>
  <sheetData>
    <row r="1" spans="1:19" ht="11.85" customHeight="1">
      <c r="A1" s="66" t="s">
        <v>337</v>
      </c>
    </row>
    <row r="2" spans="1:19" ht="11.85" customHeight="1"/>
    <row r="3" spans="1:19" s="32" customFormat="1" ht="11.85" customHeight="1">
      <c r="A3" s="84" t="s">
        <v>3</v>
      </c>
      <c r="B3" s="84" t="s">
        <v>4</v>
      </c>
      <c r="C3" s="80" t="s">
        <v>93</v>
      </c>
      <c r="D3" s="80" t="s">
        <v>6</v>
      </c>
      <c r="E3" s="80" t="s">
        <v>7</v>
      </c>
      <c r="F3" s="80" t="s">
        <v>274</v>
      </c>
      <c r="G3" s="80" t="s">
        <v>8</v>
      </c>
      <c r="H3" s="68"/>
      <c r="I3" s="68"/>
      <c r="J3" s="68"/>
      <c r="K3" s="68"/>
      <c r="L3" s="68"/>
      <c r="M3" s="68"/>
      <c r="N3" s="68"/>
      <c r="O3" s="68"/>
      <c r="P3" s="68"/>
      <c r="Q3" s="68"/>
      <c r="R3" s="68"/>
      <c r="S3" s="68"/>
    </row>
    <row r="4" spans="1:19" s="32" customFormat="1" ht="11.85" customHeight="1">
      <c r="A4" s="84" t="s">
        <v>9</v>
      </c>
      <c r="B4" s="85" t="s">
        <v>180</v>
      </c>
      <c r="C4" s="91">
        <v>1</v>
      </c>
      <c r="D4" s="90">
        <v>0</v>
      </c>
      <c r="E4" s="91">
        <v>0</v>
      </c>
      <c r="F4" s="90">
        <v>0</v>
      </c>
      <c r="G4" s="92">
        <v>1</v>
      </c>
      <c r="H4" s="68"/>
      <c r="I4" s="68"/>
      <c r="J4" s="68"/>
      <c r="K4" s="68"/>
      <c r="L4" s="68"/>
      <c r="M4" s="68"/>
      <c r="N4" s="68"/>
      <c r="O4" s="68"/>
      <c r="P4" s="68"/>
      <c r="Q4" s="68"/>
      <c r="R4" s="68"/>
      <c r="S4" s="68"/>
    </row>
    <row r="5" spans="1:19" s="32" customFormat="1" ht="11.85" customHeight="1">
      <c r="A5" s="84"/>
      <c r="B5" s="32" t="s">
        <v>322</v>
      </c>
      <c r="C5" s="96">
        <v>0</v>
      </c>
      <c r="D5" s="95">
        <v>1</v>
      </c>
      <c r="E5" s="96">
        <v>1</v>
      </c>
      <c r="F5" s="95">
        <v>0</v>
      </c>
      <c r="G5" s="92">
        <v>2</v>
      </c>
      <c r="H5" s="68"/>
      <c r="I5" s="68"/>
      <c r="J5" s="68"/>
      <c r="K5" s="68"/>
      <c r="L5" s="68"/>
      <c r="M5" s="68"/>
      <c r="N5" s="68"/>
      <c r="O5" s="68"/>
      <c r="P5" s="68"/>
      <c r="Q5" s="68"/>
      <c r="R5" s="68"/>
      <c r="S5" s="68"/>
    </row>
    <row r="6" spans="1:19" s="32" customFormat="1" ht="11.85" customHeight="1">
      <c r="A6" s="84"/>
      <c r="B6" s="85" t="s">
        <v>10</v>
      </c>
      <c r="C6" s="96">
        <v>25</v>
      </c>
      <c r="D6" s="95">
        <v>3</v>
      </c>
      <c r="E6" s="96">
        <v>7</v>
      </c>
      <c r="F6" s="95">
        <v>0</v>
      </c>
      <c r="G6" s="92">
        <v>35</v>
      </c>
      <c r="H6" s="68"/>
      <c r="I6" s="68"/>
      <c r="J6" s="68"/>
      <c r="K6" s="68"/>
      <c r="L6" s="68"/>
      <c r="M6" s="68"/>
      <c r="N6" s="68"/>
      <c r="O6" s="68"/>
      <c r="P6" s="68"/>
      <c r="Q6" s="68"/>
      <c r="R6" s="68"/>
      <c r="S6" s="68"/>
    </row>
    <row r="7" spans="1:19" s="32" customFormat="1" ht="11.85" customHeight="1">
      <c r="A7" s="84"/>
      <c r="B7" s="85" t="s">
        <v>292</v>
      </c>
      <c r="C7" s="96">
        <v>0</v>
      </c>
      <c r="D7" s="95">
        <v>3</v>
      </c>
      <c r="E7" s="96">
        <v>0</v>
      </c>
      <c r="F7" s="95">
        <v>0</v>
      </c>
      <c r="G7" s="92">
        <v>3</v>
      </c>
      <c r="H7" s="68"/>
      <c r="I7" s="68"/>
      <c r="J7" s="68"/>
      <c r="K7" s="68"/>
      <c r="L7" s="68"/>
      <c r="M7" s="68"/>
      <c r="N7" s="68"/>
      <c r="O7" s="68"/>
      <c r="P7" s="68"/>
      <c r="Q7" s="68"/>
      <c r="R7" s="68"/>
      <c r="S7" s="68"/>
    </row>
    <row r="8" spans="1:19" s="32" customFormat="1" ht="11.85" customHeight="1">
      <c r="A8" s="84"/>
      <c r="B8" s="85" t="s">
        <v>11</v>
      </c>
      <c r="C8" s="96">
        <v>0</v>
      </c>
      <c r="D8" s="95">
        <v>6</v>
      </c>
      <c r="E8" s="96">
        <v>0</v>
      </c>
      <c r="F8" s="95">
        <v>0</v>
      </c>
      <c r="G8" s="92">
        <v>6</v>
      </c>
      <c r="H8" s="68"/>
      <c r="I8" s="68"/>
      <c r="J8" s="68"/>
      <c r="K8" s="68"/>
      <c r="L8" s="68"/>
      <c r="M8" s="68"/>
      <c r="N8" s="68"/>
      <c r="O8" s="68"/>
      <c r="P8" s="68"/>
      <c r="Q8" s="68"/>
      <c r="R8" s="68"/>
      <c r="S8" s="68"/>
    </row>
    <row r="9" spans="1:19" s="32" customFormat="1" ht="11.85" customHeight="1">
      <c r="A9" s="84"/>
      <c r="B9" s="85" t="s">
        <v>12</v>
      </c>
      <c r="C9" s="96">
        <v>2</v>
      </c>
      <c r="D9" s="95">
        <v>24</v>
      </c>
      <c r="E9" s="96">
        <v>0</v>
      </c>
      <c r="F9" s="95">
        <v>0</v>
      </c>
      <c r="G9" s="92">
        <v>26</v>
      </c>
      <c r="H9" s="68"/>
      <c r="I9" s="68"/>
      <c r="J9" s="68"/>
      <c r="K9" s="68"/>
      <c r="L9" s="68"/>
      <c r="M9" s="68"/>
      <c r="N9" s="68"/>
      <c r="O9" s="68"/>
      <c r="P9" s="68"/>
      <c r="Q9" s="68"/>
      <c r="R9" s="68"/>
      <c r="S9" s="68"/>
    </row>
    <row r="10" spans="1:19" s="32" customFormat="1" ht="11.85" customHeight="1">
      <c r="A10" s="84"/>
      <c r="B10" s="85" t="s">
        <v>323</v>
      </c>
      <c r="C10" s="96">
        <v>0</v>
      </c>
      <c r="D10" s="95">
        <v>1</v>
      </c>
      <c r="E10" s="96">
        <v>0</v>
      </c>
      <c r="F10" s="95">
        <v>0</v>
      </c>
      <c r="G10" s="92">
        <v>1</v>
      </c>
      <c r="H10" s="68"/>
      <c r="I10" s="68"/>
      <c r="J10" s="68"/>
      <c r="K10" s="68"/>
      <c r="L10" s="68"/>
      <c r="M10" s="68"/>
      <c r="N10" s="68"/>
      <c r="O10" s="68"/>
      <c r="P10" s="68"/>
      <c r="Q10" s="68"/>
      <c r="R10" s="68"/>
      <c r="S10" s="68"/>
    </row>
    <row r="11" spans="1:19" s="32" customFormat="1" ht="11.85" customHeight="1">
      <c r="A11" s="84"/>
      <c r="B11" s="85" t="s">
        <v>13</v>
      </c>
      <c r="C11" s="96">
        <v>1</v>
      </c>
      <c r="D11" s="95">
        <v>0</v>
      </c>
      <c r="E11" s="96">
        <v>0</v>
      </c>
      <c r="F11" s="95">
        <v>0</v>
      </c>
      <c r="G11" s="92">
        <v>1</v>
      </c>
      <c r="H11" s="68"/>
      <c r="I11" s="68"/>
      <c r="J11" s="68"/>
      <c r="K11" s="68"/>
      <c r="L11" s="68"/>
      <c r="M11" s="68"/>
      <c r="N11" s="68"/>
      <c r="O11" s="68"/>
      <c r="P11" s="68"/>
      <c r="Q11" s="68"/>
      <c r="R11" s="68"/>
      <c r="S11" s="68"/>
    </row>
    <row r="12" spans="1:19" s="32" customFormat="1" ht="11.85" customHeight="1">
      <c r="A12" s="84"/>
      <c r="B12" s="85" t="s">
        <v>14</v>
      </c>
      <c r="C12" s="96">
        <v>1</v>
      </c>
      <c r="D12" s="95">
        <v>0</v>
      </c>
      <c r="E12" s="96">
        <v>0</v>
      </c>
      <c r="F12" s="95">
        <v>1</v>
      </c>
      <c r="G12" s="92">
        <v>2</v>
      </c>
      <c r="H12" s="68"/>
      <c r="I12" s="68"/>
      <c r="J12" s="68"/>
      <c r="K12" s="68"/>
      <c r="L12" s="68"/>
      <c r="M12" s="68"/>
      <c r="N12" s="68"/>
      <c r="O12" s="68"/>
      <c r="P12" s="68"/>
      <c r="Q12" s="68"/>
      <c r="R12" s="68"/>
      <c r="S12" s="68"/>
    </row>
    <row r="13" spans="1:19" s="32" customFormat="1" ht="11.85" customHeight="1">
      <c r="A13" s="84"/>
      <c r="B13" s="85" t="s">
        <v>15</v>
      </c>
      <c r="C13" s="96">
        <v>3</v>
      </c>
      <c r="D13" s="95">
        <v>13</v>
      </c>
      <c r="E13" s="96">
        <v>5</v>
      </c>
      <c r="F13" s="95">
        <v>0</v>
      </c>
      <c r="G13" s="92">
        <v>21</v>
      </c>
      <c r="H13" s="68"/>
      <c r="I13" s="68"/>
      <c r="J13" s="68"/>
      <c r="K13" s="68"/>
      <c r="L13" s="68"/>
      <c r="M13" s="68"/>
      <c r="N13" s="68"/>
      <c r="O13" s="68"/>
      <c r="P13" s="68"/>
      <c r="Q13" s="68"/>
      <c r="R13" s="68"/>
      <c r="S13" s="68"/>
    </row>
    <row r="14" spans="1:19" s="32" customFormat="1" ht="11.85" customHeight="1">
      <c r="A14" s="84"/>
      <c r="B14" s="85" t="s">
        <v>115</v>
      </c>
      <c r="C14" s="96">
        <v>0</v>
      </c>
      <c r="D14" s="95">
        <v>50</v>
      </c>
      <c r="E14" s="96">
        <v>0</v>
      </c>
      <c r="F14" s="95">
        <v>0</v>
      </c>
      <c r="G14" s="92">
        <v>50</v>
      </c>
      <c r="H14" s="68"/>
      <c r="I14" s="68"/>
      <c r="J14" s="68"/>
      <c r="K14" s="68"/>
      <c r="L14" s="68"/>
      <c r="M14" s="68"/>
      <c r="N14" s="68"/>
      <c r="O14" s="68"/>
      <c r="P14" s="68"/>
      <c r="Q14" s="68"/>
      <c r="R14" s="68"/>
      <c r="S14" s="68"/>
    </row>
    <row r="15" spans="1:19" s="32" customFormat="1" ht="11.85" customHeight="1">
      <c r="A15" s="84"/>
      <c r="B15" s="85" t="s">
        <v>282</v>
      </c>
      <c r="C15" s="96">
        <v>1</v>
      </c>
      <c r="D15" s="95">
        <v>0</v>
      </c>
      <c r="E15" s="96">
        <v>0</v>
      </c>
      <c r="F15" s="95">
        <v>0</v>
      </c>
      <c r="G15" s="92">
        <v>1</v>
      </c>
      <c r="H15" s="68"/>
      <c r="I15" s="68"/>
      <c r="J15" s="68"/>
      <c r="K15" s="68"/>
      <c r="L15" s="68"/>
      <c r="M15" s="68"/>
      <c r="N15" s="68"/>
      <c r="O15" s="68"/>
      <c r="P15" s="68"/>
      <c r="Q15" s="68"/>
      <c r="R15" s="68"/>
      <c r="S15" s="68"/>
    </row>
    <row r="16" spans="1:19" s="32" customFormat="1" ht="11.85" customHeight="1">
      <c r="A16" s="84"/>
      <c r="B16" s="85" t="s">
        <v>105</v>
      </c>
      <c r="C16" s="96">
        <v>2</v>
      </c>
      <c r="D16" s="95">
        <v>0</v>
      </c>
      <c r="E16" s="96">
        <v>0</v>
      </c>
      <c r="F16" s="95">
        <v>0</v>
      </c>
      <c r="G16" s="92">
        <v>2</v>
      </c>
      <c r="H16" s="68"/>
      <c r="I16" s="68"/>
      <c r="J16" s="68"/>
      <c r="K16" s="68"/>
      <c r="L16" s="68"/>
      <c r="M16" s="68"/>
      <c r="N16" s="68"/>
      <c r="O16" s="68"/>
      <c r="P16" s="68"/>
      <c r="Q16" s="68"/>
      <c r="R16" s="68"/>
      <c r="S16" s="68"/>
    </row>
    <row r="17" spans="1:19" s="32" customFormat="1" ht="11.85" customHeight="1">
      <c r="A17" s="84"/>
      <c r="B17" s="85" t="s">
        <v>16</v>
      </c>
      <c r="C17" s="96">
        <v>0</v>
      </c>
      <c r="D17" s="95">
        <v>1</v>
      </c>
      <c r="E17" s="96">
        <v>2</v>
      </c>
      <c r="F17" s="95">
        <v>0</v>
      </c>
      <c r="G17" s="92">
        <v>3</v>
      </c>
      <c r="H17" s="68"/>
      <c r="I17" s="68"/>
      <c r="J17" s="68"/>
      <c r="K17" s="68"/>
      <c r="L17" s="68"/>
      <c r="M17" s="68"/>
      <c r="N17" s="68"/>
      <c r="O17" s="68"/>
      <c r="P17" s="68"/>
      <c r="Q17" s="68"/>
      <c r="R17" s="68"/>
      <c r="S17" s="68"/>
    </row>
    <row r="18" spans="1:19" s="32" customFormat="1" ht="11.85" customHeight="1">
      <c r="A18" s="84"/>
      <c r="B18" s="85" t="s">
        <v>17</v>
      </c>
      <c r="C18" s="96">
        <v>4</v>
      </c>
      <c r="D18" s="95">
        <v>0</v>
      </c>
      <c r="E18" s="96">
        <v>1</v>
      </c>
      <c r="F18" s="95">
        <v>0</v>
      </c>
      <c r="G18" s="92">
        <v>5</v>
      </c>
      <c r="H18" s="68"/>
      <c r="I18" s="68"/>
      <c r="J18" s="68"/>
      <c r="K18" s="68"/>
      <c r="L18" s="68"/>
      <c r="M18" s="68"/>
      <c r="N18" s="68"/>
      <c r="O18" s="68"/>
      <c r="P18" s="68"/>
      <c r="Q18" s="68"/>
      <c r="R18" s="68"/>
      <c r="S18" s="68"/>
    </row>
    <row r="19" spans="1:19" s="32" customFormat="1" ht="11.85" customHeight="1">
      <c r="A19" s="84"/>
      <c r="B19" s="85" t="s">
        <v>324</v>
      </c>
      <c r="C19" s="96">
        <v>0</v>
      </c>
      <c r="D19" s="95">
        <v>0</v>
      </c>
      <c r="E19" s="96">
        <v>1</v>
      </c>
      <c r="F19" s="95">
        <v>0</v>
      </c>
      <c r="G19" s="92">
        <v>1</v>
      </c>
      <c r="H19" s="68"/>
      <c r="I19" s="68"/>
      <c r="J19" s="68"/>
      <c r="K19" s="68"/>
      <c r="L19" s="68"/>
      <c r="M19" s="68"/>
      <c r="N19" s="68"/>
      <c r="O19" s="68"/>
      <c r="P19" s="68"/>
      <c r="Q19" s="68"/>
      <c r="R19" s="68"/>
      <c r="S19" s="68"/>
    </row>
    <row r="20" spans="1:19" s="32" customFormat="1" ht="11.85" customHeight="1">
      <c r="A20" s="84"/>
      <c r="B20" s="85" t="s">
        <v>293</v>
      </c>
      <c r="C20" s="96">
        <v>0</v>
      </c>
      <c r="D20" s="95">
        <v>1</v>
      </c>
      <c r="E20" s="96">
        <v>0</v>
      </c>
      <c r="F20" s="95">
        <v>0</v>
      </c>
      <c r="G20" s="92">
        <v>1</v>
      </c>
      <c r="H20" s="68"/>
      <c r="I20" s="68"/>
      <c r="J20" s="68"/>
      <c r="K20" s="68"/>
      <c r="L20" s="68"/>
      <c r="M20" s="68"/>
      <c r="N20" s="68"/>
      <c r="O20" s="68"/>
      <c r="P20" s="68"/>
      <c r="Q20" s="68"/>
      <c r="R20" s="68"/>
      <c r="S20" s="68"/>
    </row>
    <row r="21" spans="1:19" s="32" customFormat="1" ht="11.85" customHeight="1">
      <c r="A21" s="84"/>
      <c r="B21" s="85" t="s">
        <v>325</v>
      </c>
      <c r="C21" s="96">
        <v>0</v>
      </c>
      <c r="D21" s="95">
        <v>1</v>
      </c>
      <c r="E21" s="96">
        <v>0</v>
      </c>
      <c r="F21" s="95">
        <v>0</v>
      </c>
      <c r="G21" s="92">
        <v>1</v>
      </c>
      <c r="H21" s="68"/>
      <c r="I21" s="68"/>
      <c r="J21" s="68"/>
      <c r="K21" s="68"/>
      <c r="L21" s="68"/>
      <c r="M21" s="68"/>
      <c r="N21" s="68"/>
      <c r="O21" s="68"/>
      <c r="P21" s="68"/>
      <c r="Q21" s="68"/>
      <c r="R21" s="68"/>
      <c r="S21" s="68"/>
    </row>
    <row r="22" spans="1:19" s="32" customFormat="1" ht="11.85" customHeight="1">
      <c r="A22" s="84"/>
      <c r="B22" s="85" t="s">
        <v>106</v>
      </c>
      <c r="C22" s="96">
        <v>6</v>
      </c>
      <c r="D22" s="95">
        <v>1</v>
      </c>
      <c r="E22" s="96">
        <v>0</v>
      </c>
      <c r="F22" s="95">
        <v>0</v>
      </c>
      <c r="G22" s="92">
        <v>7</v>
      </c>
      <c r="H22" s="68"/>
      <c r="I22" s="68"/>
      <c r="J22" s="68"/>
      <c r="K22" s="68"/>
      <c r="L22" s="68"/>
      <c r="M22" s="68"/>
      <c r="N22" s="68"/>
      <c r="O22" s="68"/>
      <c r="P22" s="68"/>
      <c r="Q22" s="68"/>
      <c r="R22" s="68"/>
      <c r="S22" s="68"/>
    </row>
    <row r="23" spans="1:19" s="32" customFormat="1" ht="11.85" customHeight="1">
      <c r="B23" s="32" t="s">
        <v>18</v>
      </c>
      <c r="C23" s="96">
        <v>0</v>
      </c>
      <c r="D23" s="95">
        <v>17</v>
      </c>
      <c r="E23" s="96">
        <v>2</v>
      </c>
      <c r="F23" s="95">
        <v>0</v>
      </c>
      <c r="G23" s="92">
        <v>19</v>
      </c>
      <c r="H23" s="68"/>
      <c r="I23" s="68"/>
      <c r="J23" s="68"/>
      <c r="K23" s="68"/>
      <c r="L23" s="68"/>
      <c r="M23" s="68"/>
      <c r="N23" s="68"/>
      <c r="O23" s="68"/>
      <c r="P23" s="68"/>
      <c r="Q23" s="68"/>
      <c r="R23" s="68"/>
      <c r="S23" s="68"/>
    </row>
    <row r="24" spans="1:19" s="32" customFormat="1" ht="11.85" customHeight="1">
      <c r="B24" s="32" t="s">
        <v>326</v>
      </c>
      <c r="C24" s="96">
        <v>0</v>
      </c>
      <c r="D24" s="95">
        <v>1</v>
      </c>
      <c r="E24" s="96">
        <v>0</v>
      </c>
      <c r="F24" s="95">
        <v>0</v>
      </c>
      <c r="G24" s="92">
        <v>1</v>
      </c>
      <c r="H24" s="68"/>
      <c r="I24" s="68"/>
      <c r="J24" s="68"/>
      <c r="K24" s="68"/>
      <c r="L24" s="68"/>
      <c r="M24" s="68"/>
      <c r="N24" s="68"/>
      <c r="O24" s="68"/>
      <c r="P24" s="68"/>
      <c r="Q24" s="68"/>
      <c r="R24" s="68"/>
      <c r="S24" s="68"/>
    </row>
    <row r="25" spans="1:19" s="32" customFormat="1" ht="11.85" customHeight="1">
      <c r="A25" s="84"/>
      <c r="B25" s="84" t="s">
        <v>19</v>
      </c>
      <c r="C25" s="93">
        <f t="shared" ref="C25:F25" si="0">SUM(C4:C24)</f>
        <v>46</v>
      </c>
      <c r="D25" s="93">
        <f t="shared" si="0"/>
        <v>123</v>
      </c>
      <c r="E25" s="93">
        <f t="shared" si="0"/>
        <v>19</v>
      </c>
      <c r="F25" s="93">
        <f t="shared" si="0"/>
        <v>1</v>
      </c>
      <c r="G25" s="93">
        <f>SUM(G4:G24)</f>
        <v>189</v>
      </c>
      <c r="H25" s="68"/>
      <c r="I25" s="68"/>
      <c r="J25" s="68"/>
      <c r="K25" s="68"/>
      <c r="L25" s="68"/>
      <c r="M25" s="68"/>
      <c r="N25" s="68"/>
      <c r="O25" s="68"/>
      <c r="P25" s="68"/>
      <c r="Q25" s="68"/>
      <c r="R25" s="68"/>
      <c r="S25" s="68"/>
    </row>
    <row r="26" spans="1:19" s="32" customFormat="1" ht="11.85" customHeight="1">
      <c r="A26" s="84" t="s">
        <v>20</v>
      </c>
      <c r="B26" s="85" t="s">
        <v>281</v>
      </c>
      <c r="C26" s="96">
        <v>0</v>
      </c>
      <c r="D26" s="95">
        <v>1</v>
      </c>
      <c r="E26" s="96">
        <v>2</v>
      </c>
      <c r="F26" s="95">
        <v>0</v>
      </c>
      <c r="G26" s="92">
        <v>3</v>
      </c>
      <c r="H26" s="68"/>
      <c r="I26" s="68"/>
      <c r="J26" s="68"/>
      <c r="K26" s="68"/>
      <c r="L26" s="68"/>
      <c r="M26" s="68"/>
      <c r="N26" s="68"/>
      <c r="O26" s="68"/>
      <c r="P26" s="68"/>
      <c r="Q26" s="68"/>
      <c r="R26" s="68"/>
      <c r="S26" s="68"/>
    </row>
    <row r="27" spans="1:19" s="32" customFormat="1" ht="11.85" customHeight="1">
      <c r="B27" s="85" t="s">
        <v>21</v>
      </c>
      <c r="C27" s="96">
        <v>2</v>
      </c>
      <c r="D27" s="95">
        <v>0</v>
      </c>
      <c r="E27" s="96">
        <v>0</v>
      </c>
      <c r="F27" s="95">
        <v>0</v>
      </c>
      <c r="G27" s="92">
        <v>2</v>
      </c>
      <c r="H27" s="68"/>
      <c r="I27" s="68"/>
      <c r="J27" s="68"/>
      <c r="K27" s="68"/>
      <c r="L27" s="68"/>
      <c r="M27" s="68"/>
      <c r="N27" s="68"/>
      <c r="O27" s="68"/>
      <c r="P27" s="68"/>
      <c r="Q27" s="68"/>
      <c r="R27" s="68"/>
      <c r="S27" s="68"/>
    </row>
    <row r="28" spans="1:19" s="32" customFormat="1" ht="11.85" customHeight="1">
      <c r="B28" s="85" t="s">
        <v>22</v>
      </c>
      <c r="C28" s="96">
        <v>7</v>
      </c>
      <c r="D28" s="95">
        <v>1</v>
      </c>
      <c r="E28" s="96">
        <v>6</v>
      </c>
      <c r="F28" s="95">
        <v>0</v>
      </c>
      <c r="G28" s="92">
        <v>14</v>
      </c>
      <c r="H28" s="68"/>
      <c r="I28" s="68"/>
      <c r="J28" s="68"/>
      <c r="K28" s="68"/>
      <c r="L28" s="68"/>
      <c r="M28" s="68"/>
      <c r="N28" s="68"/>
      <c r="O28" s="68"/>
      <c r="P28" s="68"/>
      <c r="Q28" s="68"/>
      <c r="R28" s="68"/>
      <c r="S28" s="68"/>
    </row>
    <row r="29" spans="1:19" s="32" customFormat="1" ht="11.85" customHeight="1">
      <c r="A29" s="84"/>
      <c r="B29" s="85" t="s">
        <v>294</v>
      </c>
      <c r="C29" s="91">
        <v>1</v>
      </c>
      <c r="D29" s="90">
        <v>0</v>
      </c>
      <c r="E29" s="91">
        <v>0</v>
      </c>
      <c r="F29" s="90">
        <v>0</v>
      </c>
      <c r="G29" s="92">
        <v>1</v>
      </c>
      <c r="H29" s="68"/>
      <c r="I29" s="68"/>
      <c r="J29" s="68"/>
      <c r="K29" s="68"/>
      <c r="L29" s="68"/>
      <c r="M29" s="68"/>
      <c r="N29" s="68"/>
      <c r="O29" s="68"/>
      <c r="P29" s="68"/>
      <c r="Q29" s="68"/>
      <c r="R29" s="68"/>
      <c r="S29" s="68"/>
    </row>
    <row r="30" spans="1:19" s="32" customFormat="1" ht="11.85" customHeight="1">
      <c r="A30" s="84"/>
      <c r="B30" s="85" t="s">
        <v>295</v>
      </c>
      <c r="C30" s="91">
        <v>0</v>
      </c>
      <c r="D30" s="90">
        <v>1</v>
      </c>
      <c r="E30" s="91">
        <v>0</v>
      </c>
      <c r="F30" s="90">
        <v>0</v>
      </c>
      <c r="G30" s="92">
        <v>1</v>
      </c>
      <c r="H30" s="68"/>
      <c r="I30" s="68"/>
      <c r="J30" s="68"/>
      <c r="K30" s="68"/>
      <c r="L30" s="269"/>
      <c r="M30" s="68"/>
      <c r="N30" s="68"/>
      <c r="O30" s="269"/>
      <c r="P30" s="68"/>
      <c r="Q30" s="68"/>
      <c r="R30" s="68"/>
      <c r="S30" s="68"/>
    </row>
    <row r="31" spans="1:19" s="32" customFormat="1" ht="11.85" customHeight="1">
      <c r="A31" s="84"/>
      <c r="B31" s="85" t="s">
        <v>181</v>
      </c>
      <c r="C31" s="96">
        <v>604</v>
      </c>
      <c r="D31" s="95">
        <v>1860</v>
      </c>
      <c r="E31" s="96">
        <v>413</v>
      </c>
      <c r="F31" s="95">
        <v>13</v>
      </c>
      <c r="G31" s="92">
        <v>2890</v>
      </c>
      <c r="H31" s="68"/>
      <c r="I31" s="68"/>
      <c r="J31" s="68"/>
      <c r="K31" s="68"/>
      <c r="L31" s="68"/>
      <c r="M31" s="68"/>
      <c r="N31" s="68"/>
      <c r="O31" s="68"/>
      <c r="P31" s="68"/>
      <c r="Q31" s="68"/>
      <c r="R31" s="68"/>
      <c r="S31" s="68"/>
    </row>
    <row r="32" spans="1:19" ht="11.85" customHeight="1">
      <c r="A32" s="84"/>
      <c r="B32" s="85" t="s">
        <v>186</v>
      </c>
      <c r="C32" s="96">
        <v>1</v>
      </c>
      <c r="D32" s="90">
        <v>0</v>
      </c>
      <c r="E32" s="96">
        <v>0</v>
      </c>
      <c r="F32" s="95">
        <v>0</v>
      </c>
      <c r="G32" s="92">
        <v>1</v>
      </c>
    </row>
    <row r="33" spans="1:19" s="32" customFormat="1" ht="11.85" customHeight="1">
      <c r="A33" s="84"/>
      <c r="B33" s="85" t="s">
        <v>23</v>
      </c>
      <c r="C33" s="96">
        <v>12</v>
      </c>
      <c r="D33" s="95">
        <v>6</v>
      </c>
      <c r="E33" s="96">
        <v>4</v>
      </c>
      <c r="F33" s="95">
        <v>0</v>
      </c>
      <c r="G33" s="92">
        <v>22</v>
      </c>
      <c r="H33" s="68"/>
      <c r="I33" s="68"/>
      <c r="J33" s="68"/>
      <c r="K33" s="68"/>
      <c r="L33" s="269"/>
      <c r="M33" s="68"/>
      <c r="N33" s="68"/>
      <c r="O33" s="269"/>
      <c r="P33" s="68"/>
      <c r="Q33" s="68"/>
      <c r="R33" s="68"/>
      <c r="S33" s="68"/>
    </row>
    <row r="34" spans="1:19" s="32" customFormat="1" ht="11.85" customHeight="1">
      <c r="A34" s="84"/>
      <c r="B34" s="85" t="s">
        <v>24</v>
      </c>
      <c r="C34" s="96">
        <v>174</v>
      </c>
      <c r="D34" s="95">
        <v>1101</v>
      </c>
      <c r="E34" s="96">
        <v>215</v>
      </c>
      <c r="F34" s="95">
        <v>9</v>
      </c>
      <c r="G34" s="92">
        <v>1499</v>
      </c>
      <c r="H34" s="68"/>
      <c r="I34" s="68"/>
      <c r="J34" s="68"/>
      <c r="K34" s="68"/>
      <c r="L34" s="68"/>
      <c r="M34" s="68"/>
      <c r="N34" s="68"/>
      <c r="O34" s="68"/>
      <c r="P34" s="68"/>
      <c r="Q34" s="68"/>
      <c r="R34" s="68"/>
      <c r="S34" s="68"/>
    </row>
    <row r="35" spans="1:19" s="32" customFormat="1" ht="11.85" customHeight="1">
      <c r="A35" s="84"/>
      <c r="B35" s="85" t="s">
        <v>25</v>
      </c>
      <c r="C35" s="96">
        <v>8</v>
      </c>
      <c r="D35" s="90">
        <v>16</v>
      </c>
      <c r="E35" s="96">
        <v>1</v>
      </c>
      <c r="F35" s="95">
        <v>0</v>
      </c>
      <c r="G35" s="92">
        <v>25</v>
      </c>
      <c r="H35" s="68"/>
      <c r="I35" s="68"/>
      <c r="J35" s="68"/>
      <c r="K35" s="68"/>
      <c r="L35" s="68"/>
      <c r="M35" s="68"/>
      <c r="N35" s="68"/>
      <c r="O35" s="68"/>
      <c r="P35" s="68"/>
      <c r="Q35" s="68"/>
      <c r="R35" s="68"/>
      <c r="S35" s="68"/>
    </row>
    <row r="36" spans="1:19" s="32" customFormat="1" ht="11.85" customHeight="1">
      <c r="A36" s="84"/>
      <c r="B36" s="85" t="s">
        <v>26</v>
      </c>
      <c r="C36" s="96">
        <v>3</v>
      </c>
      <c r="D36" s="90">
        <v>3</v>
      </c>
      <c r="E36" s="96">
        <v>27</v>
      </c>
      <c r="F36" s="95">
        <v>1</v>
      </c>
      <c r="G36" s="92">
        <v>34</v>
      </c>
      <c r="H36" s="68"/>
      <c r="I36" s="68"/>
      <c r="J36" s="68"/>
      <c r="K36" s="68"/>
      <c r="L36" s="68"/>
      <c r="M36" s="68"/>
      <c r="N36" s="68"/>
      <c r="O36" s="68"/>
      <c r="P36" s="68"/>
      <c r="Q36" s="68"/>
      <c r="R36" s="68"/>
      <c r="S36" s="68"/>
    </row>
    <row r="37" spans="1:19" s="32" customFormat="1" ht="11.85" customHeight="1">
      <c r="A37" s="84"/>
      <c r="B37" s="85" t="s">
        <v>107</v>
      </c>
      <c r="C37" s="96">
        <v>1</v>
      </c>
      <c r="D37" s="95">
        <v>1</v>
      </c>
      <c r="E37" s="96">
        <v>0</v>
      </c>
      <c r="F37" s="95">
        <v>0</v>
      </c>
      <c r="G37" s="92">
        <v>2</v>
      </c>
      <c r="H37" s="68"/>
      <c r="I37" s="68"/>
      <c r="J37" s="68"/>
      <c r="K37" s="68"/>
      <c r="L37" s="68"/>
      <c r="M37" s="68"/>
      <c r="N37" s="68"/>
      <c r="O37" s="68"/>
      <c r="P37" s="68"/>
      <c r="Q37" s="68"/>
      <c r="R37" s="68"/>
      <c r="S37" s="68"/>
    </row>
    <row r="38" spans="1:19" s="32" customFormat="1" ht="11.85" customHeight="1">
      <c r="A38" s="84"/>
      <c r="B38" s="85" t="s">
        <v>27</v>
      </c>
      <c r="C38" s="96">
        <v>2</v>
      </c>
      <c r="D38" s="95">
        <v>3</v>
      </c>
      <c r="E38" s="96">
        <v>5</v>
      </c>
      <c r="F38" s="95">
        <v>0</v>
      </c>
      <c r="G38" s="92">
        <v>10</v>
      </c>
      <c r="H38" s="68"/>
      <c r="I38" s="68"/>
      <c r="J38" s="68"/>
      <c r="K38" s="68"/>
      <c r="L38" s="68"/>
      <c r="M38" s="68"/>
      <c r="N38" s="68"/>
      <c r="O38" s="68"/>
      <c r="P38" s="68"/>
      <c r="Q38" s="68"/>
      <c r="R38" s="68"/>
      <c r="S38" s="68"/>
    </row>
    <row r="39" spans="1:19" s="32" customFormat="1" ht="11.85" customHeight="1">
      <c r="A39" s="84"/>
      <c r="B39" s="85" t="s">
        <v>28</v>
      </c>
      <c r="C39" s="96">
        <v>12</v>
      </c>
      <c r="D39" s="95">
        <v>33</v>
      </c>
      <c r="E39" s="96">
        <v>7</v>
      </c>
      <c r="F39" s="95">
        <v>0</v>
      </c>
      <c r="G39" s="92">
        <v>52</v>
      </c>
      <c r="H39" s="68"/>
      <c r="I39" s="68"/>
      <c r="J39" s="68"/>
      <c r="K39" s="68"/>
      <c r="L39" s="68"/>
      <c r="M39" s="68"/>
      <c r="N39" s="68"/>
      <c r="O39" s="68"/>
      <c r="P39" s="68"/>
      <c r="Q39" s="68"/>
      <c r="R39" s="68"/>
      <c r="S39" s="68"/>
    </row>
    <row r="40" spans="1:19" s="32" customFormat="1" ht="11.85" customHeight="1">
      <c r="A40" s="84"/>
      <c r="B40" s="85" t="s">
        <v>29</v>
      </c>
      <c r="C40" s="96">
        <v>14</v>
      </c>
      <c r="D40" s="95">
        <v>2</v>
      </c>
      <c r="E40" s="96">
        <v>0</v>
      </c>
      <c r="F40" s="95">
        <v>0</v>
      </c>
      <c r="G40" s="92">
        <v>16</v>
      </c>
      <c r="H40" s="68"/>
      <c r="I40" s="68"/>
      <c r="J40" s="68"/>
      <c r="K40" s="68"/>
      <c r="L40" s="68"/>
      <c r="M40" s="68"/>
      <c r="N40" s="68"/>
      <c r="O40" s="68"/>
      <c r="P40" s="68"/>
      <c r="Q40" s="68"/>
      <c r="R40" s="68"/>
      <c r="S40" s="68"/>
    </row>
    <row r="41" spans="1:19" s="32" customFormat="1" ht="11.85" customHeight="1">
      <c r="A41" s="84"/>
      <c r="B41" s="85" t="s">
        <v>30</v>
      </c>
      <c r="C41" s="96">
        <v>1</v>
      </c>
      <c r="D41" s="95">
        <v>3</v>
      </c>
      <c r="E41" s="96">
        <v>4</v>
      </c>
      <c r="F41" s="95">
        <v>0</v>
      </c>
      <c r="G41" s="92">
        <v>8</v>
      </c>
      <c r="H41" s="68"/>
      <c r="I41" s="68"/>
      <c r="J41" s="68"/>
      <c r="K41" s="68"/>
      <c r="L41" s="68"/>
      <c r="M41" s="68"/>
      <c r="N41" s="68"/>
      <c r="O41" s="68"/>
      <c r="P41" s="68"/>
      <c r="Q41" s="68"/>
      <c r="R41" s="68"/>
      <c r="S41" s="68"/>
    </row>
    <row r="42" spans="1:19" s="32" customFormat="1" ht="11.85" customHeight="1">
      <c r="A42" s="84"/>
      <c r="B42" s="85" t="s">
        <v>31</v>
      </c>
      <c r="C42" s="96">
        <v>1</v>
      </c>
      <c r="D42" s="95">
        <v>3</v>
      </c>
      <c r="E42" s="96">
        <v>1</v>
      </c>
      <c r="F42" s="95">
        <v>0</v>
      </c>
      <c r="G42" s="92">
        <v>5</v>
      </c>
      <c r="H42" s="68"/>
      <c r="I42" s="68"/>
      <c r="J42" s="68"/>
      <c r="K42" s="68"/>
      <c r="L42" s="68"/>
      <c r="M42" s="68"/>
      <c r="N42" s="68"/>
      <c r="O42" s="68"/>
      <c r="P42" s="68"/>
      <c r="Q42" s="68"/>
      <c r="R42" s="68"/>
      <c r="S42" s="68"/>
    </row>
    <row r="43" spans="1:19" s="32" customFormat="1" ht="11.85" customHeight="1">
      <c r="A43" s="84"/>
      <c r="B43" s="86" t="s">
        <v>276</v>
      </c>
      <c r="C43" s="96">
        <v>1</v>
      </c>
      <c r="D43" s="95">
        <v>0</v>
      </c>
      <c r="E43" s="96">
        <v>0</v>
      </c>
      <c r="F43" s="95">
        <v>0</v>
      </c>
      <c r="G43" s="92">
        <v>1</v>
      </c>
      <c r="H43" s="68"/>
      <c r="I43" s="68"/>
      <c r="J43" s="68"/>
      <c r="K43" s="68"/>
      <c r="L43" s="68"/>
      <c r="M43" s="68"/>
      <c r="N43" s="68"/>
      <c r="O43" s="68"/>
      <c r="P43" s="68"/>
      <c r="Q43" s="68"/>
      <c r="R43" s="68"/>
      <c r="S43" s="68"/>
    </row>
    <row r="44" spans="1:19" s="32" customFormat="1" ht="11.85" customHeight="1">
      <c r="A44" s="84"/>
      <c r="B44" s="85" t="s">
        <v>32</v>
      </c>
      <c r="C44" s="96">
        <v>3</v>
      </c>
      <c r="D44" s="95">
        <v>3</v>
      </c>
      <c r="E44" s="96">
        <v>1</v>
      </c>
      <c r="F44" s="95">
        <v>0</v>
      </c>
      <c r="G44" s="92">
        <v>7</v>
      </c>
      <c r="H44" s="68"/>
      <c r="I44" s="68"/>
      <c r="J44" s="68"/>
      <c r="K44" s="68"/>
      <c r="L44" s="68"/>
      <c r="M44" s="68"/>
      <c r="N44" s="68"/>
      <c r="O44" s="68"/>
      <c r="P44" s="68"/>
      <c r="Q44" s="68"/>
      <c r="R44" s="68"/>
      <c r="S44" s="68"/>
    </row>
    <row r="45" spans="1:19" s="32" customFormat="1" ht="11.85" customHeight="1">
      <c r="A45" s="84"/>
      <c r="B45" s="85" t="s">
        <v>277</v>
      </c>
      <c r="C45" s="96">
        <v>1</v>
      </c>
      <c r="D45" s="95">
        <v>1</v>
      </c>
      <c r="E45" s="96">
        <v>0</v>
      </c>
      <c r="F45" s="95">
        <v>0</v>
      </c>
      <c r="G45" s="92">
        <v>2</v>
      </c>
      <c r="H45" s="68"/>
      <c r="I45" s="68"/>
      <c r="J45" s="68"/>
      <c r="K45" s="68"/>
      <c r="L45" s="68"/>
      <c r="M45" s="68"/>
      <c r="N45" s="68"/>
      <c r="O45" s="68"/>
      <c r="P45" s="68"/>
      <c r="Q45" s="68"/>
      <c r="R45" s="68"/>
      <c r="S45" s="68"/>
    </row>
    <row r="46" spans="1:19" s="32" customFormat="1" ht="11.85" customHeight="1">
      <c r="A46" s="84"/>
      <c r="B46" s="85" t="s">
        <v>33</v>
      </c>
      <c r="C46" s="96">
        <v>5</v>
      </c>
      <c r="D46" s="95">
        <v>5</v>
      </c>
      <c r="E46" s="96">
        <v>4</v>
      </c>
      <c r="F46" s="95">
        <v>1</v>
      </c>
      <c r="G46" s="92">
        <v>15</v>
      </c>
      <c r="H46" s="68"/>
      <c r="I46" s="68"/>
      <c r="J46" s="68"/>
      <c r="K46" s="68"/>
      <c r="L46" s="68"/>
      <c r="M46" s="68"/>
      <c r="N46" s="68"/>
      <c r="O46" s="68"/>
      <c r="P46" s="68"/>
      <c r="Q46" s="68"/>
      <c r="R46" s="68"/>
      <c r="S46" s="68"/>
    </row>
    <row r="47" spans="1:19" s="32" customFormat="1" ht="11.85" customHeight="1">
      <c r="A47" s="84"/>
      <c r="B47" s="85" t="s">
        <v>34</v>
      </c>
      <c r="C47" s="96">
        <v>0</v>
      </c>
      <c r="D47" s="95">
        <v>1</v>
      </c>
      <c r="E47" s="96">
        <v>0</v>
      </c>
      <c r="F47" s="95">
        <v>0</v>
      </c>
      <c r="G47" s="92">
        <v>1</v>
      </c>
      <c r="H47" s="68"/>
      <c r="I47" s="68"/>
      <c r="J47" s="68"/>
      <c r="K47" s="68"/>
      <c r="L47" s="68"/>
      <c r="M47" s="68"/>
      <c r="N47" s="68"/>
      <c r="O47" s="68"/>
      <c r="P47" s="68"/>
      <c r="Q47" s="68"/>
      <c r="R47" s="68"/>
      <c r="S47" s="68"/>
    </row>
    <row r="48" spans="1:19" s="32" customFormat="1" ht="11.85" customHeight="1">
      <c r="A48" s="84"/>
      <c r="B48" s="85" t="s">
        <v>182</v>
      </c>
      <c r="C48" s="96">
        <v>1</v>
      </c>
      <c r="D48" s="95">
        <v>1</v>
      </c>
      <c r="E48" s="96">
        <v>0</v>
      </c>
      <c r="F48" s="95">
        <v>0</v>
      </c>
      <c r="G48" s="92">
        <v>2</v>
      </c>
      <c r="H48" s="68"/>
      <c r="I48" s="68"/>
      <c r="J48" s="68"/>
      <c r="K48" s="68"/>
      <c r="L48" s="68"/>
      <c r="M48" s="68"/>
      <c r="N48" s="68"/>
      <c r="O48" s="68"/>
      <c r="P48" s="68"/>
      <c r="Q48" s="68"/>
      <c r="R48" s="68"/>
      <c r="S48" s="68"/>
    </row>
    <row r="49" spans="1:19" s="32" customFormat="1" ht="11.85" customHeight="1">
      <c r="A49" s="84"/>
      <c r="B49" s="85" t="s">
        <v>35</v>
      </c>
      <c r="C49" s="96">
        <v>1</v>
      </c>
      <c r="D49" s="95">
        <v>8</v>
      </c>
      <c r="E49" s="96">
        <v>2</v>
      </c>
      <c r="F49" s="95">
        <v>0</v>
      </c>
      <c r="G49" s="92">
        <v>11</v>
      </c>
      <c r="H49" s="68"/>
      <c r="I49" s="68"/>
      <c r="J49" s="68"/>
      <c r="K49" s="68"/>
      <c r="L49" s="68"/>
      <c r="M49" s="68"/>
      <c r="N49" s="68"/>
      <c r="O49" s="68"/>
      <c r="P49" s="68"/>
      <c r="Q49" s="68"/>
      <c r="R49" s="68"/>
      <c r="S49" s="68"/>
    </row>
    <row r="50" spans="1:19" s="32" customFormat="1" ht="11.85" customHeight="1">
      <c r="A50" s="84"/>
      <c r="B50" s="85" t="s">
        <v>108</v>
      </c>
      <c r="C50" s="96">
        <v>1</v>
      </c>
      <c r="D50" s="95">
        <v>1</v>
      </c>
      <c r="E50" s="96">
        <v>1</v>
      </c>
      <c r="F50" s="95">
        <v>0</v>
      </c>
      <c r="G50" s="92">
        <v>3</v>
      </c>
      <c r="H50" s="68"/>
      <c r="I50" s="68"/>
      <c r="J50" s="68"/>
      <c r="K50" s="68"/>
      <c r="L50" s="68"/>
      <c r="M50" s="68"/>
      <c r="N50" s="68"/>
      <c r="O50" s="68"/>
      <c r="P50" s="68"/>
      <c r="Q50" s="68"/>
      <c r="R50" s="68"/>
      <c r="S50" s="68"/>
    </row>
    <row r="51" spans="1:19" s="32" customFormat="1" ht="11.85" customHeight="1">
      <c r="A51" s="84"/>
      <c r="B51" s="85" t="s">
        <v>36</v>
      </c>
      <c r="C51" s="96">
        <v>42</v>
      </c>
      <c r="D51" s="95">
        <v>19</v>
      </c>
      <c r="E51" s="96">
        <v>8</v>
      </c>
      <c r="F51" s="95">
        <v>2</v>
      </c>
      <c r="G51" s="92">
        <v>71</v>
      </c>
      <c r="H51" s="68"/>
      <c r="I51" s="68"/>
      <c r="J51" s="68"/>
      <c r="K51" s="68"/>
      <c r="L51" s="68"/>
      <c r="M51" s="68"/>
      <c r="N51" s="68"/>
      <c r="O51" s="68"/>
      <c r="P51" s="68"/>
      <c r="Q51" s="68"/>
      <c r="R51" s="68"/>
      <c r="S51" s="68"/>
    </row>
    <row r="52" spans="1:19" s="32" customFormat="1" ht="11.85" customHeight="1">
      <c r="A52" s="84"/>
      <c r="B52" s="85" t="s">
        <v>37</v>
      </c>
      <c r="C52" s="96">
        <v>2</v>
      </c>
      <c r="D52" s="95">
        <v>7</v>
      </c>
      <c r="E52" s="96">
        <v>1</v>
      </c>
      <c r="F52" s="95">
        <v>0</v>
      </c>
      <c r="G52" s="92">
        <v>10</v>
      </c>
      <c r="H52" s="68"/>
      <c r="I52" s="68"/>
      <c r="J52" s="68"/>
      <c r="K52" s="68"/>
      <c r="L52" s="68"/>
      <c r="M52" s="68"/>
      <c r="N52" s="68"/>
      <c r="O52" s="68"/>
      <c r="P52" s="68"/>
      <c r="Q52" s="68"/>
      <c r="R52" s="68"/>
      <c r="S52" s="68"/>
    </row>
    <row r="53" spans="1:19" s="32" customFormat="1" ht="11.85" customHeight="1">
      <c r="A53" s="84"/>
      <c r="B53" s="85" t="s">
        <v>109</v>
      </c>
      <c r="C53" s="96">
        <v>168</v>
      </c>
      <c r="D53" s="95">
        <v>0</v>
      </c>
      <c r="E53" s="96">
        <v>0</v>
      </c>
      <c r="F53" s="95">
        <v>3</v>
      </c>
      <c r="G53" s="92">
        <v>171</v>
      </c>
      <c r="H53" s="68"/>
      <c r="I53" s="68"/>
      <c r="J53" s="68"/>
      <c r="K53" s="68"/>
      <c r="L53" s="68"/>
      <c r="M53" s="68"/>
      <c r="N53" s="68"/>
      <c r="O53" s="68"/>
      <c r="P53" s="68"/>
      <c r="Q53" s="68"/>
      <c r="R53" s="68"/>
      <c r="S53" s="68"/>
    </row>
    <row r="54" spans="1:19" s="32" customFormat="1" ht="11.85" customHeight="1">
      <c r="A54" s="84"/>
      <c r="B54" s="85" t="s">
        <v>38</v>
      </c>
      <c r="C54" s="96">
        <v>1</v>
      </c>
      <c r="D54" s="95">
        <v>5</v>
      </c>
      <c r="E54" s="96">
        <v>8</v>
      </c>
      <c r="F54" s="95">
        <v>0</v>
      </c>
      <c r="G54" s="92">
        <v>14</v>
      </c>
      <c r="H54" s="68"/>
      <c r="I54" s="68"/>
      <c r="J54" s="68"/>
      <c r="K54" s="68"/>
      <c r="L54" s="68"/>
      <c r="M54" s="68"/>
      <c r="N54" s="68"/>
      <c r="O54" s="68"/>
      <c r="P54" s="68"/>
      <c r="Q54" s="68"/>
      <c r="R54" s="68"/>
      <c r="S54" s="68"/>
    </row>
    <row r="55" spans="1:19" s="32" customFormat="1" ht="11.85" customHeight="1">
      <c r="A55" s="84"/>
      <c r="B55" s="86" t="s">
        <v>39</v>
      </c>
      <c r="C55" s="96">
        <v>2</v>
      </c>
      <c r="D55" s="95">
        <v>10</v>
      </c>
      <c r="E55" s="96">
        <v>4</v>
      </c>
      <c r="F55" s="95">
        <v>0</v>
      </c>
      <c r="G55" s="92">
        <v>16</v>
      </c>
      <c r="H55" s="68"/>
      <c r="I55" s="68"/>
      <c r="J55" s="68"/>
      <c r="K55" s="68"/>
      <c r="L55" s="68"/>
      <c r="M55" s="68"/>
      <c r="N55" s="68"/>
      <c r="O55" s="68"/>
      <c r="P55" s="68"/>
      <c r="Q55" s="68"/>
      <c r="R55" s="68"/>
      <c r="S55" s="68"/>
    </row>
    <row r="56" spans="1:19" s="32" customFormat="1" ht="11.85" customHeight="1">
      <c r="A56" s="84"/>
      <c r="B56" s="85" t="s">
        <v>183</v>
      </c>
      <c r="C56" s="96">
        <v>44</v>
      </c>
      <c r="D56" s="95">
        <v>17</v>
      </c>
      <c r="E56" s="96">
        <v>10</v>
      </c>
      <c r="F56" s="95">
        <v>1</v>
      </c>
      <c r="G56" s="92">
        <v>72</v>
      </c>
      <c r="H56" s="68"/>
      <c r="I56" s="68"/>
      <c r="J56" s="68"/>
      <c r="K56" s="68"/>
      <c r="L56" s="68"/>
      <c r="M56" s="68"/>
      <c r="N56" s="68"/>
      <c r="O56" s="68"/>
      <c r="P56" s="68"/>
      <c r="Q56" s="68"/>
      <c r="R56" s="68"/>
      <c r="S56" s="68"/>
    </row>
    <row r="57" spans="1:19" s="32" customFormat="1" ht="11.85" customHeight="1">
      <c r="A57" s="84"/>
      <c r="B57" s="85" t="s">
        <v>184</v>
      </c>
      <c r="C57" s="96">
        <v>171</v>
      </c>
      <c r="D57" s="95">
        <v>47</v>
      </c>
      <c r="E57" s="96">
        <v>60</v>
      </c>
      <c r="F57" s="95">
        <v>3</v>
      </c>
      <c r="G57" s="92">
        <v>281</v>
      </c>
      <c r="H57" s="68"/>
      <c r="I57" s="68"/>
      <c r="J57" s="68"/>
      <c r="K57" s="68"/>
      <c r="L57" s="68"/>
      <c r="M57" s="68"/>
      <c r="N57" s="68"/>
      <c r="O57" s="68"/>
      <c r="P57" s="68"/>
      <c r="Q57" s="68"/>
      <c r="R57" s="68"/>
      <c r="S57" s="68"/>
    </row>
    <row r="58" spans="1:19" s="32" customFormat="1" ht="11.85" customHeight="1">
      <c r="A58" s="84"/>
      <c r="B58" s="85" t="s">
        <v>40</v>
      </c>
      <c r="C58" s="96">
        <v>2</v>
      </c>
      <c r="D58" s="95">
        <v>0</v>
      </c>
      <c r="E58" s="96">
        <v>5</v>
      </c>
      <c r="F58" s="95">
        <v>0</v>
      </c>
      <c r="G58" s="92">
        <v>7</v>
      </c>
      <c r="H58" s="68"/>
      <c r="I58" s="68"/>
      <c r="J58" s="68"/>
      <c r="K58" s="68"/>
      <c r="L58" s="68"/>
      <c r="M58" s="68"/>
      <c r="N58" s="68"/>
      <c r="O58" s="68"/>
      <c r="P58" s="68"/>
      <c r="Q58" s="68"/>
      <c r="R58" s="68"/>
      <c r="S58" s="68"/>
    </row>
    <row r="59" spans="1:19" s="32" customFormat="1" ht="11.85" customHeight="1">
      <c r="A59" s="84"/>
      <c r="B59" s="85" t="s">
        <v>110</v>
      </c>
      <c r="C59" s="96">
        <v>9</v>
      </c>
      <c r="D59" s="95">
        <v>0</v>
      </c>
      <c r="E59" s="96">
        <v>0</v>
      </c>
      <c r="F59" s="95">
        <v>0</v>
      </c>
      <c r="G59" s="92">
        <v>9</v>
      </c>
      <c r="H59" s="68"/>
      <c r="I59" s="68"/>
      <c r="J59" s="68"/>
      <c r="K59" s="68"/>
      <c r="L59" s="68"/>
      <c r="M59" s="68"/>
      <c r="N59" s="68"/>
      <c r="O59" s="68"/>
      <c r="P59" s="68"/>
      <c r="Q59" s="68"/>
      <c r="R59" s="68"/>
      <c r="S59" s="68"/>
    </row>
    <row r="60" spans="1:19" s="32" customFormat="1" ht="11.85" customHeight="1">
      <c r="A60" s="84"/>
      <c r="B60" s="86" t="s">
        <v>265</v>
      </c>
      <c r="C60" s="96">
        <v>12</v>
      </c>
      <c r="D60" s="95">
        <v>115</v>
      </c>
      <c r="E60" s="96">
        <v>36</v>
      </c>
      <c r="F60" s="95">
        <v>1</v>
      </c>
      <c r="G60" s="92">
        <v>164</v>
      </c>
      <c r="H60" s="68"/>
      <c r="I60" s="68"/>
      <c r="J60" s="68"/>
      <c r="K60" s="68"/>
      <c r="L60" s="68"/>
      <c r="M60" s="68"/>
      <c r="N60" s="68"/>
      <c r="O60" s="68"/>
      <c r="P60" s="68"/>
      <c r="Q60" s="68"/>
      <c r="R60" s="68"/>
      <c r="S60" s="68"/>
    </row>
    <row r="61" spans="1:19" s="32" customFormat="1" ht="11.85" customHeight="1">
      <c r="A61" s="84"/>
      <c r="B61" s="85" t="s">
        <v>41</v>
      </c>
      <c r="C61" s="96">
        <v>11</v>
      </c>
      <c r="D61" s="95">
        <v>13</v>
      </c>
      <c r="E61" s="96">
        <v>5</v>
      </c>
      <c r="F61" s="95">
        <v>0</v>
      </c>
      <c r="G61" s="92">
        <v>29</v>
      </c>
      <c r="H61" s="68"/>
      <c r="I61" s="68"/>
      <c r="J61" s="68"/>
      <c r="K61" s="68"/>
      <c r="L61" s="68"/>
      <c r="M61" s="68"/>
      <c r="N61" s="68"/>
      <c r="O61" s="68"/>
      <c r="P61" s="68"/>
      <c r="Q61" s="68"/>
      <c r="R61" s="68"/>
      <c r="S61" s="68"/>
    </row>
    <row r="62" spans="1:19" s="32" customFormat="1" ht="11.85" customHeight="1">
      <c r="A62" s="84"/>
      <c r="B62" s="85" t="s">
        <v>42</v>
      </c>
      <c r="C62" s="96">
        <v>12</v>
      </c>
      <c r="D62" s="95">
        <v>15</v>
      </c>
      <c r="E62" s="96">
        <v>37</v>
      </c>
      <c r="F62" s="95">
        <v>0</v>
      </c>
      <c r="G62" s="92">
        <v>64</v>
      </c>
      <c r="H62" s="68"/>
      <c r="I62" s="68"/>
      <c r="J62" s="68"/>
      <c r="K62" s="68"/>
      <c r="L62" s="68"/>
      <c r="M62" s="68"/>
      <c r="N62" s="68"/>
      <c r="O62" s="68"/>
      <c r="P62" s="68"/>
      <c r="Q62" s="68"/>
      <c r="R62" s="68"/>
      <c r="S62" s="68"/>
    </row>
    <row r="63" spans="1:19" s="32" customFormat="1" ht="11.85" customHeight="1">
      <c r="A63" s="84"/>
      <c r="B63" s="85" t="s">
        <v>327</v>
      </c>
      <c r="C63" s="96">
        <v>0</v>
      </c>
      <c r="D63" s="95">
        <v>1</v>
      </c>
      <c r="E63" s="96">
        <v>0</v>
      </c>
      <c r="F63" s="95">
        <v>0</v>
      </c>
      <c r="G63" s="92">
        <v>1</v>
      </c>
      <c r="H63" s="68"/>
      <c r="I63" s="68"/>
      <c r="J63" s="68"/>
      <c r="K63" s="68"/>
      <c r="L63" s="68"/>
      <c r="M63" s="68"/>
      <c r="N63" s="68"/>
      <c r="O63" s="68"/>
      <c r="P63" s="68"/>
      <c r="Q63" s="68"/>
      <c r="R63" s="68"/>
      <c r="S63" s="68"/>
    </row>
    <row r="64" spans="1:19" s="32" customFormat="1" ht="11.85" customHeight="1">
      <c r="A64" s="84"/>
      <c r="B64" s="85" t="s">
        <v>43</v>
      </c>
      <c r="C64" s="96">
        <v>3</v>
      </c>
      <c r="D64" s="95">
        <v>3</v>
      </c>
      <c r="E64" s="96">
        <v>8</v>
      </c>
      <c r="F64" s="95">
        <v>0</v>
      </c>
      <c r="G64" s="92">
        <v>14</v>
      </c>
      <c r="H64" s="68"/>
      <c r="I64" s="68"/>
      <c r="J64" s="68"/>
      <c r="K64" s="68"/>
      <c r="L64" s="68"/>
      <c r="M64" s="68"/>
      <c r="N64" s="68"/>
      <c r="O64" s="68"/>
      <c r="P64" s="68"/>
      <c r="Q64" s="68"/>
      <c r="R64" s="68"/>
      <c r="S64" s="68"/>
    </row>
    <row r="65" spans="1:19" s="32" customFormat="1" ht="11.85" customHeight="1">
      <c r="A65" s="84"/>
      <c r="B65" s="84" t="s">
        <v>19</v>
      </c>
      <c r="C65" s="93">
        <v>1338</v>
      </c>
      <c r="D65" s="93">
        <v>3306</v>
      </c>
      <c r="E65" s="93">
        <v>876</v>
      </c>
      <c r="F65" s="93">
        <v>34</v>
      </c>
      <c r="G65" s="93">
        <v>5554</v>
      </c>
      <c r="H65" s="68"/>
      <c r="I65" s="68"/>
      <c r="J65" s="68"/>
      <c r="K65" s="68"/>
      <c r="L65" s="68"/>
      <c r="M65" s="68"/>
      <c r="N65" s="68"/>
      <c r="O65" s="68"/>
      <c r="P65" s="68"/>
      <c r="Q65" s="68"/>
      <c r="R65" s="68"/>
      <c r="S65" s="68"/>
    </row>
    <row r="66" spans="1:19" s="32" customFormat="1" ht="11.85" customHeight="1">
      <c r="A66" s="84" t="s">
        <v>3</v>
      </c>
      <c r="B66" s="84" t="s">
        <v>4</v>
      </c>
      <c r="C66" s="93" t="s">
        <v>93</v>
      </c>
      <c r="D66" s="93" t="s">
        <v>6</v>
      </c>
      <c r="E66" s="93" t="s">
        <v>7</v>
      </c>
      <c r="F66" s="93" t="s">
        <v>274</v>
      </c>
      <c r="G66" s="93" t="s">
        <v>8</v>
      </c>
      <c r="H66" s="68"/>
      <c r="I66" s="68"/>
      <c r="J66" s="68"/>
      <c r="K66" s="68"/>
      <c r="L66" s="68"/>
      <c r="M66" s="68"/>
      <c r="N66" s="68"/>
      <c r="O66" s="68"/>
      <c r="P66" s="68"/>
      <c r="Q66" s="68"/>
      <c r="R66" s="68"/>
      <c r="S66" s="68"/>
    </row>
    <row r="67" spans="1:19" s="32" customFormat="1" ht="11.85" customHeight="1">
      <c r="A67" s="84" t="s">
        <v>185</v>
      </c>
      <c r="B67" s="86" t="s">
        <v>44</v>
      </c>
      <c r="C67" s="96">
        <v>7</v>
      </c>
      <c r="D67" s="95">
        <v>21</v>
      </c>
      <c r="E67" s="96">
        <v>6</v>
      </c>
      <c r="F67" s="95">
        <v>1</v>
      </c>
      <c r="G67" s="92">
        <v>35</v>
      </c>
      <c r="H67" s="68"/>
      <c r="I67" s="68"/>
      <c r="J67" s="68"/>
      <c r="K67" s="68"/>
      <c r="L67" s="68"/>
      <c r="M67" s="68"/>
      <c r="N67" s="68"/>
      <c r="O67" s="68"/>
      <c r="P67" s="68"/>
      <c r="Q67" s="68"/>
      <c r="R67" s="68"/>
      <c r="S67" s="68"/>
    </row>
    <row r="68" spans="1:19" s="32" customFormat="1" ht="11.85" customHeight="1">
      <c r="A68" s="84"/>
      <c r="B68" s="85" t="s">
        <v>45</v>
      </c>
      <c r="C68" s="96">
        <v>3</v>
      </c>
      <c r="D68" s="95">
        <v>1</v>
      </c>
      <c r="E68" s="96">
        <v>2</v>
      </c>
      <c r="F68" s="95">
        <v>0</v>
      </c>
      <c r="G68" s="92">
        <v>6</v>
      </c>
      <c r="H68" s="68"/>
      <c r="I68" s="68"/>
      <c r="J68" s="68"/>
      <c r="K68" s="68"/>
      <c r="L68" s="68"/>
      <c r="M68" s="68"/>
      <c r="N68" s="68"/>
      <c r="O68" s="68"/>
      <c r="P68" s="68"/>
      <c r="Q68" s="68"/>
      <c r="R68" s="68"/>
      <c r="S68" s="68"/>
    </row>
    <row r="69" spans="1:19" s="32" customFormat="1" ht="11.85" customHeight="1">
      <c r="A69" s="84"/>
      <c r="B69" s="87" t="s">
        <v>19</v>
      </c>
      <c r="C69" s="94">
        <v>10</v>
      </c>
      <c r="D69" s="94">
        <v>22</v>
      </c>
      <c r="E69" s="94">
        <v>8</v>
      </c>
      <c r="F69" s="94">
        <v>1</v>
      </c>
      <c r="G69" s="94">
        <v>41</v>
      </c>
      <c r="H69" s="68"/>
      <c r="I69" s="68"/>
      <c r="J69" s="68"/>
      <c r="K69" s="68"/>
      <c r="L69" s="68"/>
      <c r="M69" s="68"/>
      <c r="N69" s="68"/>
      <c r="O69" s="68"/>
      <c r="P69" s="68"/>
      <c r="Q69" s="68"/>
      <c r="R69" s="68"/>
      <c r="S69" s="68"/>
    </row>
    <row r="70" spans="1:19" s="68" customFormat="1" ht="11.85" customHeight="1">
      <c r="A70" s="84" t="s">
        <v>55</v>
      </c>
      <c r="B70" s="86" t="s">
        <v>283</v>
      </c>
      <c r="C70" s="91">
        <v>1</v>
      </c>
      <c r="D70" s="90">
        <v>0</v>
      </c>
      <c r="E70" s="91">
        <v>1</v>
      </c>
      <c r="F70" s="90">
        <v>0</v>
      </c>
      <c r="G70" s="92">
        <v>2</v>
      </c>
    </row>
    <row r="71" spans="1:19" s="68" customFormat="1" ht="11.85" customHeight="1">
      <c r="B71" s="85" t="s">
        <v>56</v>
      </c>
      <c r="C71" s="91">
        <v>0</v>
      </c>
      <c r="D71" s="90">
        <v>0</v>
      </c>
      <c r="E71" s="91">
        <v>3</v>
      </c>
      <c r="F71" s="90">
        <v>0</v>
      </c>
      <c r="G71" s="92">
        <v>3</v>
      </c>
    </row>
    <row r="72" spans="1:19" s="32" customFormat="1" ht="11.85" customHeight="1">
      <c r="A72" s="84"/>
      <c r="B72" s="85" t="s">
        <v>57</v>
      </c>
      <c r="C72" s="91">
        <v>0</v>
      </c>
      <c r="D72" s="90">
        <v>2</v>
      </c>
      <c r="E72" s="91">
        <v>1</v>
      </c>
      <c r="F72" s="90">
        <v>0</v>
      </c>
      <c r="G72" s="92">
        <v>3</v>
      </c>
      <c r="H72" s="68"/>
      <c r="I72" s="68"/>
      <c r="J72" s="68"/>
      <c r="K72" s="68"/>
      <c r="L72" s="68"/>
      <c r="M72" s="68"/>
      <c r="N72" s="68"/>
      <c r="O72" s="68"/>
      <c r="P72" s="68"/>
      <c r="Q72" s="68"/>
      <c r="R72" s="68"/>
      <c r="S72" s="68"/>
    </row>
    <row r="73" spans="1:19" s="32" customFormat="1" ht="11.85" customHeight="1">
      <c r="A73" s="84"/>
      <c r="B73" s="85" t="s">
        <v>58</v>
      </c>
      <c r="C73" s="91">
        <v>0</v>
      </c>
      <c r="D73" s="90">
        <v>0</v>
      </c>
      <c r="E73" s="91">
        <v>1</v>
      </c>
      <c r="F73" s="90">
        <v>0</v>
      </c>
      <c r="G73" s="92">
        <v>1</v>
      </c>
      <c r="H73" s="68"/>
      <c r="I73" s="68"/>
      <c r="J73" s="68"/>
      <c r="K73" s="68"/>
      <c r="L73" s="68"/>
      <c r="M73" s="68"/>
      <c r="N73" s="68"/>
      <c r="O73" s="68"/>
      <c r="P73" s="68"/>
      <c r="Q73" s="68"/>
      <c r="R73" s="68"/>
      <c r="S73" s="68"/>
    </row>
    <row r="74" spans="1:19" s="32" customFormat="1" ht="11.85" customHeight="1">
      <c r="A74" s="84"/>
      <c r="B74" s="85" t="s">
        <v>59</v>
      </c>
      <c r="C74" s="98">
        <v>0</v>
      </c>
      <c r="D74" s="97">
        <v>0</v>
      </c>
      <c r="E74" s="98">
        <v>3</v>
      </c>
      <c r="F74" s="97">
        <v>0</v>
      </c>
      <c r="G74" s="92">
        <v>3</v>
      </c>
      <c r="H74" s="68"/>
      <c r="I74" s="68"/>
      <c r="J74" s="68"/>
      <c r="K74" s="68"/>
      <c r="L74" s="68"/>
      <c r="M74" s="68"/>
      <c r="N74" s="68"/>
      <c r="O74" s="68"/>
      <c r="P74" s="68"/>
      <c r="Q74" s="68"/>
      <c r="R74" s="68"/>
      <c r="S74" s="68"/>
    </row>
    <row r="75" spans="1:19" s="32" customFormat="1" ht="11.85" customHeight="1">
      <c r="A75" s="84"/>
      <c r="B75" s="85" t="s">
        <v>60</v>
      </c>
      <c r="C75" s="91">
        <v>0</v>
      </c>
      <c r="D75" s="90">
        <v>0</v>
      </c>
      <c r="E75" s="91">
        <v>2</v>
      </c>
      <c r="F75" s="90">
        <v>1</v>
      </c>
      <c r="G75" s="92">
        <v>3</v>
      </c>
      <c r="H75" s="68"/>
      <c r="I75" s="68"/>
      <c r="J75" s="68"/>
      <c r="K75" s="68"/>
      <c r="L75" s="68"/>
      <c r="M75" s="68"/>
      <c r="N75" s="68"/>
      <c r="O75" s="68"/>
      <c r="P75" s="68"/>
      <c r="Q75" s="68"/>
      <c r="R75" s="68"/>
      <c r="S75" s="68"/>
    </row>
    <row r="76" spans="1:19" s="32" customFormat="1" ht="11.85" customHeight="1">
      <c r="A76" s="84"/>
      <c r="B76" s="85" t="s">
        <v>61</v>
      </c>
      <c r="C76" s="96">
        <v>9</v>
      </c>
      <c r="D76" s="95">
        <v>13</v>
      </c>
      <c r="E76" s="96">
        <v>6</v>
      </c>
      <c r="F76" s="95">
        <v>1</v>
      </c>
      <c r="G76" s="92">
        <v>29</v>
      </c>
      <c r="H76" s="68"/>
      <c r="I76" s="68"/>
      <c r="J76" s="68"/>
      <c r="K76" s="68"/>
      <c r="L76" s="68"/>
      <c r="M76" s="68"/>
      <c r="N76" s="68"/>
      <c r="O76" s="68"/>
      <c r="P76" s="68"/>
      <c r="Q76" s="68"/>
      <c r="R76" s="68"/>
      <c r="S76" s="68"/>
    </row>
    <row r="77" spans="1:19" s="32" customFormat="1" ht="11.85" customHeight="1">
      <c r="A77" s="84"/>
      <c r="B77" s="85" t="s">
        <v>62</v>
      </c>
      <c r="C77" s="96">
        <v>3</v>
      </c>
      <c r="D77" s="95">
        <v>8</v>
      </c>
      <c r="E77" s="96">
        <v>9</v>
      </c>
      <c r="F77" s="95">
        <v>1</v>
      </c>
      <c r="G77" s="92">
        <v>21</v>
      </c>
      <c r="H77" s="68"/>
      <c r="I77" s="68"/>
      <c r="J77" s="68"/>
      <c r="K77" s="68"/>
      <c r="L77" s="68"/>
      <c r="M77" s="68"/>
      <c r="N77" s="68"/>
      <c r="O77" s="68"/>
      <c r="P77" s="68"/>
      <c r="Q77" s="68"/>
      <c r="R77" s="68"/>
      <c r="S77" s="68"/>
    </row>
    <row r="78" spans="1:19" ht="11.85" customHeight="1">
      <c r="A78" s="84"/>
      <c r="B78" s="65" t="s">
        <v>63</v>
      </c>
      <c r="C78" s="96">
        <v>2</v>
      </c>
      <c r="D78" s="95">
        <v>4</v>
      </c>
      <c r="E78" s="96">
        <v>9</v>
      </c>
      <c r="F78" s="95">
        <v>1</v>
      </c>
      <c r="G78" s="92">
        <v>16</v>
      </c>
    </row>
    <row r="79" spans="1:19" ht="11.85" customHeight="1">
      <c r="A79" s="84"/>
      <c r="B79" s="86" t="s">
        <v>64</v>
      </c>
      <c r="C79" s="91">
        <v>1</v>
      </c>
      <c r="D79" s="90">
        <v>0</v>
      </c>
      <c r="E79" s="91">
        <v>2</v>
      </c>
      <c r="F79" s="90">
        <v>0</v>
      </c>
      <c r="G79" s="92">
        <v>3</v>
      </c>
    </row>
    <row r="80" spans="1:19" ht="11.85" customHeight="1">
      <c r="A80" s="85"/>
      <c r="B80" s="85" t="s">
        <v>278</v>
      </c>
      <c r="C80" s="91">
        <v>0</v>
      </c>
      <c r="D80" s="90">
        <v>1</v>
      </c>
      <c r="E80" s="91">
        <v>1</v>
      </c>
      <c r="F80" s="90">
        <v>0</v>
      </c>
      <c r="G80" s="92">
        <v>2</v>
      </c>
    </row>
    <row r="81" spans="1:7" ht="11.85" customHeight="1">
      <c r="B81" s="85" t="s">
        <v>187</v>
      </c>
      <c r="C81" s="96">
        <v>0</v>
      </c>
      <c r="D81" s="95">
        <v>2</v>
      </c>
      <c r="E81" s="96">
        <v>2</v>
      </c>
      <c r="F81" s="95">
        <v>0</v>
      </c>
      <c r="G81" s="92">
        <v>4</v>
      </c>
    </row>
    <row r="82" spans="1:7" ht="11.85" customHeight="1">
      <c r="A82" s="85"/>
      <c r="B82" s="85" t="s">
        <v>65</v>
      </c>
      <c r="C82" s="96">
        <v>1</v>
      </c>
      <c r="D82" s="95">
        <v>4</v>
      </c>
      <c r="E82" s="96">
        <v>15</v>
      </c>
      <c r="F82" s="95">
        <v>0</v>
      </c>
      <c r="G82" s="92">
        <v>20</v>
      </c>
    </row>
    <row r="83" spans="1:7" ht="11.85" customHeight="1">
      <c r="A83" s="84"/>
      <c r="B83" s="85" t="s">
        <v>284</v>
      </c>
      <c r="C83" s="96">
        <v>0</v>
      </c>
      <c r="D83" s="95">
        <v>0</v>
      </c>
      <c r="E83" s="96">
        <v>0</v>
      </c>
      <c r="F83" s="95">
        <v>1</v>
      </c>
      <c r="G83" s="92">
        <v>1</v>
      </c>
    </row>
    <row r="84" spans="1:7" ht="11.85" customHeight="1">
      <c r="A84" s="84"/>
      <c r="B84" s="85" t="s">
        <v>279</v>
      </c>
      <c r="C84" s="96">
        <v>0</v>
      </c>
      <c r="D84" s="95">
        <v>0</v>
      </c>
      <c r="E84" s="96">
        <v>1</v>
      </c>
      <c r="F84" s="95">
        <v>0</v>
      </c>
      <c r="G84" s="92">
        <v>1</v>
      </c>
    </row>
    <row r="85" spans="1:7" ht="11.85" customHeight="1">
      <c r="A85" s="84"/>
      <c r="B85" s="85" t="s">
        <v>188</v>
      </c>
      <c r="C85" s="96">
        <v>1</v>
      </c>
      <c r="D85" s="95">
        <v>1</v>
      </c>
      <c r="E85" s="96">
        <v>2</v>
      </c>
      <c r="F85" s="95">
        <v>0</v>
      </c>
      <c r="G85" s="92">
        <v>4</v>
      </c>
    </row>
    <row r="86" spans="1:7" ht="11.85" customHeight="1">
      <c r="A86" s="84"/>
      <c r="B86" s="85" t="s">
        <v>66</v>
      </c>
      <c r="C86" s="96">
        <v>2</v>
      </c>
      <c r="D86" s="95">
        <v>2</v>
      </c>
      <c r="E86" s="96">
        <v>2</v>
      </c>
      <c r="F86" s="95">
        <v>0</v>
      </c>
      <c r="G86" s="92">
        <v>6</v>
      </c>
    </row>
    <row r="87" spans="1:7" ht="11.85" customHeight="1">
      <c r="A87" s="84"/>
      <c r="B87" s="85" t="s">
        <v>328</v>
      </c>
      <c r="C87" s="96">
        <v>0</v>
      </c>
      <c r="D87" s="95">
        <v>0</v>
      </c>
      <c r="E87" s="96">
        <v>0</v>
      </c>
      <c r="F87" s="95">
        <v>1</v>
      </c>
      <c r="G87" s="92">
        <v>1</v>
      </c>
    </row>
    <row r="88" spans="1:7" ht="11.85" customHeight="1">
      <c r="A88" s="84"/>
      <c r="B88" s="85" t="s">
        <v>67</v>
      </c>
      <c r="C88" s="96">
        <v>3</v>
      </c>
      <c r="D88" s="95">
        <v>1</v>
      </c>
      <c r="E88" s="96">
        <v>1</v>
      </c>
      <c r="F88" s="95">
        <v>0</v>
      </c>
      <c r="G88" s="92">
        <v>5</v>
      </c>
    </row>
    <row r="89" spans="1:7" ht="11.85" customHeight="1">
      <c r="A89" s="84"/>
      <c r="B89" s="85" t="s">
        <v>68</v>
      </c>
      <c r="C89" s="96">
        <v>0</v>
      </c>
      <c r="D89" s="95">
        <v>3</v>
      </c>
      <c r="E89" s="96">
        <v>22</v>
      </c>
      <c r="F89" s="95">
        <v>0</v>
      </c>
      <c r="G89" s="92">
        <v>25</v>
      </c>
    </row>
    <row r="90" spans="1:7" ht="11.85" customHeight="1">
      <c r="A90" s="84"/>
      <c r="B90" s="85" t="s">
        <v>329</v>
      </c>
      <c r="C90" s="96">
        <v>0</v>
      </c>
      <c r="D90" s="95">
        <v>1</v>
      </c>
      <c r="E90" s="96">
        <v>0</v>
      </c>
      <c r="F90" s="95">
        <v>0</v>
      </c>
      <c r="G90" s="92">
        <v>1</v>
      </c>
    </row>
    <row r="91" spans="1:7" ht="11.85" customHeight="1">
      <c r="A91" s="84"/>
      <c r="B91" s="85" t="s">
        <v>69</v>
      </c>
      <c r="C91" s="91">
        <v>1</v>
      </c>
      <c r="D91" s="90">
        <v>0</v>
      </c>
      <c r="E91" s="91">
        <v>4</v>
      </c>
      <c r="F91" s="90">
        <v>0</v>
      </c>
      <c r="G91" s="92">
        <v>5</v>
      </c>
    </row>
    <row r="92" spans="1:7" ht="11.85" customHeight="1">
      <c r="A92" s="84"/>
      <c r="B92" s="85" t="s">
        <v>70</v>
      </c>
      <c r="C92" s="91">
        <v>1</v>
      </c>
      <c r="D92" s="90">
        <v>1</v>
      </c>
      <c r="E92" s="91">
        <v>1</v>
      </c>
      <c r="F92" s="90">
        <v>0</v>
      </c>
      <c r="G92" s="92">
        <v>3</v>
      </c>
    </row>
    <row r="93" spans="1:7" ht="11.85" customHeight="1">
      <c r="A93" s="84"/>
      <c r="B93" s="85" t="s">
        <v>332</v>
      </c>
      <c r="C93" s="96">
        <v>2</v>
      </c>
      <c r="D93" s="95">
        <v>7</v>
      </c>
      <c r="E93" s="96">
        <v>3</v>
      </c>
      <c r="F93" s="95">
        <v>2</v>
      </c>
      <c r="G93" s="92">
        <v>14</v>
      </c>
    </row>
    <row r="94" spans="1:7" ht="11.85" customHeight="1">
      <c r="A94" s="84"/>
      <c r="B94" s="85" t="s">
        <v>71</v>
      </c>
      <c r="C94" s="96">
        <v>2</v>
      </c>
      <c r="D94" s="95">
        <v>0</v>
      </c>
      <c r="E94" s="96">
        <v>1</v>
      </c>
      <c r="F94" s="95">
        <v>0</v>
      </c>
      <c r="G94" s="92">
        <v>3</v>
      </c>
    </row>
    <row r="95" spans="1:7" ht="11.85" customHeight="1">
      <c r="A95" s="84"/>
      <c r="B95" s="85" t="s">
        <v>189</v>
      </c>
      <c r="C95" s="96">
        <v>1</v>
      </c>
      <c r="D95" s="95">
        <v>2</v>
      </c>
      <c r="E95" s="96">
        <v>3</v>
      </c>
      <c r="F95" s="95">
        <v>0</v>
      </c>
      <c r="G95" s="92">
        <v>6</v>
      </c>
    </row>
    <row r="96" spans="1:7" ht="11.85" customHeight="1">
      <c r="A96" s="84"/>
      <c r="B96" s="85" t="s">
        <v>72</v>
      </c>
      <c r="C96" s="96">
        <v>13</v>
      </c>
      <c r="D96" s="95">
        <v>3</v>
      </c>
      <c r="E96" s="96">
        <v>4</v>
      </c>
      <c r="F96" s="95">
        <v>0</v>
      </c>
      <c r="G96" s="92">
        <v>20</v>
      </c>
    </row>
    <row r="97" spans="1:15" ht="11.85" customHeight="1">
      <c r="A97" s="84"/>
      <c r="B97" s="84" t="s">
        <v>19</v>
      </c>
      <c r="C97" s="93">
        <v>43</v>
      </c>
      <c r="D97" s="93">
        <v>55</v>
      </c>
      <c r="E97" s="93">
        <v>99</v>
      </c>
      <c r="F97" s="93">
        <v>8</v>
      </c>
      <c r="G97" s="93">
        <v>205</v>
      </c>
    </row>
    <row r="98" spans="1:15" ht="11.85" customHeight="1">
      <c r="A98" s="66" t="s">
        <v>193</v>
      </c>
      <c r="B98" s="85" t="s">
        <v>296</v>
      </c>
      <c r="C98" s="96">
        <v>0</v>
      </c>
      <c r="D98" s="95">
        <v>1</v>
      </c>
      <c r="E98" s="96">
        <v>0</v>
      </c>
      <c r="F98" s="95">
        <v>0</v>
      </c>
      <c r="G98" s="92">
        <v>1</v>
      </c>
    </row>
    <row r="99" spans="1:15" ht="11.85" customHeight="1">
      <c r="A99" s="66" t="s">
        <v>194</v>
      </c>
      <c r="B99" s="85" t="s">
        <v>73</v>
      </c>
      <c r="C99" s="96">
        <v>67</v>
      </c>
      <c r="D99" s="95">
        <v>35</v>
      </c>
      <c r="E99" s="96">
        <v>39</v>
      </c>
      <c r="F99" s="95">
        <v>0</v>
      </c>
      <c r="G99" s="92">
        <v>141</v>
      </c>
    </row>
    <row r="100" spans="1:15" ht="11.85" customHeight="1">
      <c r="A100" s="84"/>
      <c r="B100" s="85" t="s">
        <v>50</v>
      </c>
      <c r="C100" s="96">
        <v>1</v>
      </c>
      <c r="D100" s="95">
        <v>4</v>
      </c>
      <c r="E100" s="96">
        <v>2</v>
      </c>
      <c r="F100" s="95">
        <v>0</v>
      </c>
      <c r="G100" s="92">
        <v>7</v>
      </c>
    </row>
    <row r="101" spans="1:15" ht="11.85" customHeight="1">
      <c r="B101" s="65" t="s">
        <v>330</v>
      </c>
      <c r="C101" s="96">
        <v>0</v>
      </c>
      <c r="D101" s="95">
        <v>1</v>
      </c>
      <c r="E101" s="96">
        <v>0</v>
      </c>
      <c r="F101" s="95">
        <v>0</v>
      </c>
      <c r="G101" s="92">
        <v>1</v>
      </c>
    </row>
    <row r="102" spans="1:15" ht="11.85" customHeight="1">
      <c r="B102" s="86" t="s">
        <v>285</v>
      </c>
      <c r="C102" s="96">
        <v>0</v>
      </c>
      <c r="D102" s="95">
        <v>0</v>
      </c>
      <c r="E102" s="96">
        <v>2</v>
      </c>
      <c r="F102" s="95">
        <v>0</v>
      </c>
      <c r="G102" s="92">
        <v>2</v>
      </c>
    </row>
    <row r="103" spans="1:15" ht="11.85" customHeight="1">
      <c r="A103" s="84"/>
      <c r="B103" s="86" t="s">
        <v>190</v>
      </c>
      <c r="C103" s="96">
        <v>1</v>
      </c>
      <c r="D103" s="95">
        <v>1</v>
      </c>
      <c r="E103" s="96">
        <v>0</v>
      </c>
      <c r="F103" s="95">
        <v>0</v>
      </c>
      <c r="G103" s="92">
        <v>2</v>
      </c>
    </row>
    <row r="104" spans="1:15" ht="11.85" customHeight="1">
      <c r="A104" s="84"/>
      <c r="B104" s="85" t="s">
        <v>191</v>
      </c>
      <c r="C104" s="96">
        <v>0</v>
      </c>
      <c r="D104" s="95">
        <v>0</v>
      </c>
      <c r="E104" s="96">
        <v>1</v>
      </c>
      <c r="F104" s="95">
        <v>0</v>
      </c>
      <c r="G104" s="92">
        <v>1</v>
      </c>
    </row>
    <row r="105" spans="1:15" ht="11.85" customHeight="1">
      <c r="A105" s="84"/>
      <c r="B105" s="85" t="s">
        <v>52</v>
      </c>
      <c r="C105" s="96">
        <v>1</v>
      </c>
      <c r="D105" s="95">
        <v>0</v>
      </c>
      <c r="E105" s="96">
        <v>0</v>
      </c>
      <c r="F105" s="95">
        <v>0</v>
      </c>
      <c r="G105" s="92">
        <v>1</v>
      </c>
      <c r="L105" s="190"/>
      <c r="M105" s="190"/>
    </row>
    <row r="106" spans="1:15" ht="11.85" customHeight="1">
      <c r="A106" s="84"/>
      <c r="B106" s="85" t="s">
        <v>297</v>
      </c>
      <c r="C106" s="96">
        <v>0</v>
      </c>
      <c r="D106" s="95">
        <v>0</v>
      </c>
      <c r="E106" s="96">
        <v>1</v>
      </c>
      <c r="F106" s="95">
        <v>0</v>
      </c>
      <c r="G106" s="92">
        <v>1</v>
      </c>
      <c r="L106" s="192"/>
    </row>
    <row r="107" spans="1:15" ht="11.85" customHeight="1">
      <c r="A107" s="84"/>
      <c r="B107" s="85" t="s">
        <v>74</v>
      </c>
      <c r="C107" s="96">
        <v>3</v>
      </c>
      <c r="D107" s="95">
        <v>63</v>
      </c>
      <c r="E107" s="96">
        <v>9</v>
      </c>
      <c r="F107" s="95">
        <v>1</v>
      </c>
      <c r="G107" s="92">
        <v>76</v>
      </c>
    </row>
    <row r="108" spans="1:15" ht="11.85" customHeight="1">
      <c r="A108" s="84"/>
      <c r="B108" s="65" t="s">
        <v>331</v>
      </c>
      <c r="C108" s="96">
        <v>0</v>
      </c>
      <c r="D108" s="95">
        <v>1</v>
      </c>
      <c r="E108" s="96">
        <v>1</v>
      </c>
      <c r="F108" s="95">
        <v>0</v>
      </c>
      <c r="G108" s="92">
        <v>2</v>
      </c>
    </row>
    <row r="109" spans="1:15" ht="11.85" customHeight="1">
      <c r="A109" s="84"/>
      <c r="B109" s="88" t="s">
        <v>111</v>
      </c>
      <c r="C109" s="96">
        <v>0</v>
      </c>
      <c r="D109" s="95">
        <v>1</v>
      </c>
      <c r="E109" s="96">
        <v>1</v>
      </c>
      <c r="F109" s="95">
        <v>0</v>
      </c>
      <c r="G109" s="92">
        <v>2</v>
      </c>
    </row>
    <row r="110" spans="1:15" ht="11.85" customHeight="1">
      <c r="A110" s="84"/>
      <c r="B110" s="85" t="s">
        <v>286</v>
      </c>
      <c r="C110" s="96">
        <v>0</v>
      </c>
      <c r="D110" s="95">
        <v>0</v>
      </c>
      <c r="E110" s="96">
        <v>1</v>
      </c>
      <c r="F110" s="95">
        <v>0</v>
      </c>
      <c r="G110" s="92">
        <v>1</v>
      </c>
    </row>
    <row r="111" spans="1:15" ht="11.85" customHeight="1">
      <c r="A111" s="84"/>
      <c r="B111" s="84" t="s">
        <v>19</v>
      </c>
      <c r="C111" s="94">
        <v>73</v>
      </c>
      <c r="D111" s="94">
        <v>107</v>
      </c>
      <c r="E111" s="94">
        <v>57</v>
      </c>
      <c r="F111" s="94">
        <v>1</v>
      </c>
      <c r="G111" s="94">
        <v>238</v>
      </c>
      <c r="K111" s="190"/>
      <c r="L111" s="190"/>
      <c r="O111" s="190"/>
    </row>
    <row r="112" spans="1:15" ht="11.85" customHeight="1">
      <c r="A112" s="84" t="s">
        <v>192</v>
      </c>
      <c r="B112" s="85" t="s">
        <v>46</v>
      </c>
      <c r="C112" s="96">
        <v>0</v>
      </c>
      <c r="D112" s="95">
        <v>4</v>
      </c>
      <c r="E112" s="96">
        <v>1</v>
      </c>
      <c r="F112" s="95">
        <v>0</v>
      </c>
      <c r="G112" s="92">
        <v>5</v>
      </c>
      <c r="K112" s="190"/>
      <c r="L112" s="190"/>
      <c r="M112" s="190"/>
      <c r="O112" s="190"/>
    </row>
    <row r="113" spans="1:15" ht="11.85" customHeight="1">
      <c r="A113" s="84"/>
      <c r="B113" s="85" t="s">
        <v>298</v>
      </c>
      <c r="C113" s="91">
        <v>1</v>
      </c>
      <c r="D113" s="90">
        <v>0</v>
      </c>
      <c r="E113" s="91">
        <v>0</v>
      </c>
      <c r="F113" s="90">
        <v>0</v>
      </c>
      <c r="G113" s="92">
        <v>1</v>
      </c>
      <c r="K113" s="190"/>
      <c r="L113" s="190"/>
      <c r="M113" s="190"/>
      <c r="O113" s="190"/>
    </row>
    <row r="114" spans="1:15" ht="11.85" customHeight="1">
      <c r="A114" s="84"/>
      <c r="B114" s="85" t="s">
        <v>47</v>
      </c>
      <c r="C114" s="91">
        <v>3</v>
      </c>
      <c r="D114" s="90">
        <v>15</v>
      </c>
      <c r="E114" s="91">
        <v>16</v>
      </c>
      <c r="F114" s="90">
        <v>0</v>
      </c>
      <c r="G114" s="92">
        <v>34</v>
      </c>
    </row>
    <row r="115" spans="1:15" ht="11.85" customHeight="1">
      <c r="A115" s="84"/>
      <c r="B115" s="86" t="s">
        <v>48</v>
      </c>
      <c r="C115" s="96">
        <v>3</v>
      </c>
      <c r="D115" s="95">
        <v>5</v>
      </c>
      <c r="E115" s="96">
        <v>7</v>
      </c>
      <c r="F115" s="95">
        <v>1</v>
      </c>
      <c r="G115" s="92">
        <v>16</v>
      </c>
    </row>
    <row r="116" spans="1:15" ht="11.85" customHeight="1">
      <c r="A116" s="84"/>
      <c r="B116" s="86" t="s">
        <v>49</v>
      </c>
      <c r="C116" s="96">
        <v>1</v>
      </c>
      <c r="D116" s="95">
        <v>17</v>
      </c>
      <c r="E116" s="96">
        <v>11</v>
      </c>
      <c r="F116" s="95">
        <v>0</v>
      </c>
      <c r="G116" s="92">
        <v>29</v>
      </c>
      <c r="K116" s="190"/>
      <c r="L116" s="190"/>
      <c r="M116" s="190"/>
      <c r="N116" s="190"/>
      <c r="O116" s="190"/>
    </row>
    <row r="117" spans="1:15" ht="11.85" customHeight="1">
      <c r="A117" s="84"/>
      <c r="B117" s="85" t="s">
        <v>51</v>
      </c>
      <c r="C117" s="96">
        <v>0</v>
      </c>
      <c r="D117" s="95">
        <v>9</v>
      </c>
      <c r="E117" s="96">
        <v>4</v>
      </c>
      <c r="F117" s="95">
        <v>0</v>
      </c>
      <c r="G117" s="92">
        <v>13</v>
      </c>
    </row>
    <row r="118" spans="1:15" ht="11.85" customHeight="1">
      <c r="A118" s="84"/>
      <c r="B118" s="85" t="s">
        <v>53</v>
      </c>
      <c r="C118" s="96">
        <v>0</v>
      </c>
      <c r="D118" s="95">
        <v>5</v>
      </c>
      <c r="E118" s="96">
        <v>1</v>
      </c>
      <c r="F118" s="95">
        <v>0</v>
      </c>
      <c r="G118" s="92">
        <v>6</v>
      </c>
    </row>
    <row r="119" spans="1:15" ht="11.85" customHeight="1">
      <c r="A119" s="84"/>
      <c r="B119" s="85" t="s">
        <v>54</v>
      </c>
      <c r="C119" s="96">
        <v>1</v>
      </c>
      <c r="D119" s="95">
        <v>4</v>
      </c>
      <c r="E119" s="96">
        <v>3</v>
      </c>
      <c r="F119" s="95">
        <v>0</v>
      </c>
      <c r="G119" s="92">
        <v>8</v>
      </c>
    </row>
    <row r="120" spans="1:15" ht="11.85" customHeight="1">
      <c r="A120" s="84"/>
      <c r="B120" s="84" t="s">
        <v>19</v>
      </c>
      <c r="C120" s="93">
        <v>9</v>
      </c>
      <c r="D120" s="93">
        <v>59</v>
      </c>
      <c r="E120" s="93">
        <v>43</v>
      </c>
      <c r="F120" s="93">
        <v>1</v>
      </c>
      <c r="G120" s="93">
        <v>112</v>
      </c>
    </row>
    <row r="121" spans="1:15" ht="3.95" customHeight="1">
      <c r="A121" s="84"/>
      <c r="B121" s="84"/>
      <c r="C121" s="101"/>
      <c r="D121" s="100"/>
      <c r="E121" s="101"/>
      <c r="F121" s="100"/>
      <c r="G121" s="92"/>
    </row>
    <row r="122" spans="1:15" ht="11.85" customHeight="1">
      <c r="A122" s="89" t="s">
        <v>75</v>
      </c>
      <c r="B122" s="85" t="s">
        <v>1</v>
      </c>
      <c r="C122" s="94">
        <v>8</v>
      </c>
      <c r="D122" s="94">
        <v>5</v>
      </c>
      <c r="E122" s="94">
        <v>6</v>
      </c>
      <c r="F122" s="94">
        <v>0</v>
      </c>
      <c r="G122" s="94">
        <v>19</v>
      </c>
    </row>
    <row r="123" spans="1:15" ht="12.75" customHeight="1">
      <c r="A123" s="89"/>
      <c r="B123" s="85"/>
      <c r="C123" s="101"/>
      <c r="D123" s="100"/>
      <c r="E123" s="101"/>
      <c r="F123" s="100"/>
      <c r="G123" s="101"/>
    </row>
    <row r="124" spans="1:15" ht="12.75" customHeight="1">
      <c r="A124" s="87" t="s">
        <v>271</v>
      </c>
      <c r="B124" s="85"/>
      <c r="C124" s="93">
        <v>5280</v>
      </c>
      <c r="D124" s="93">
        <v>1960</v>
      </c>
      <c r="E124" s="94">
        <v>838</v>
      </c>
      <c r="F124" s="94">
        <v>96</v>
      </c>
      <c r="G124" s="93">
        <v>8174</v>
      </c>
    </row>
    <row r="125" spans="1:15" ht="12.75" customHeight="1">
      <c r="A125" s="87"/>
      <c r="B125" s="85"/>
      <c r="C125" s="92"/>
      <c r="D125" s="99"/>
      <c r="E125" s="101"/>
      <c r="F125" s="100"/>
      <c r="G125" s="92"/>
    </row>
    <row r="126" spans="1:15" ht="12.75" customHeight="1">
      <c r="A126" s="66" t="s">
        <v>2</v>
      </c>
      <c r="B126" s="66"/>
      <c r="C126" s="93">
        <v>6804</v>
      </c>
      <c r="D126" s="93">
        <v>5637</v>
      </c>
      <c r="E126" s="93">
        <v>1945</v>
      </c>
      <c r="F126" s="93">
        <v>142</v>
      </c>
      <c r="G126" s="93">
        <v>14528</v>
      </c>
    </row>
  </sheetData>
  <pageMargins left="0.5" right="0.5" top="0.5" bottom="0.5" header="0" footer="0"/>
  <pageSetup scale="95" fitToWidth="0" fitToHeight="0" orientation="portrait" r:id="rId1"/>
  <headerFooter scaleWithDoc="0" alignWithMargins="0">
    <oddHeader>&amp;CCarnegie Mellon University</oddHeader>
    <oddFooter>&amp;CInstitutional Research and Analysis / Official Enrollment Fall Semester 2017</oddFooter>
  </headerFooter>
  <rowBreaks count="1" manualBreakCount="1">
    <brk id="65"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topLeftCell="A25" zoomScaleNormal="100" zoomScaleSheetLayoutView="98" workbookViewId="0">
      <selection activeCell="K36" sqref="K36"/>
    </sheetView>
  </sheetViews>
  <sheetFormatPr defaultRowHeight="12.75" customHeight="1"/>
  <cols>
    <col min="1" max="1" width="15.7109375" style="68" customWidth="1"/>
    <col min="2" max="2" width="6.7109375" style="68" customWidth="1"/>
    <col min="3" max="3" width="2.7109375" style="68" customWidth="1"/>
    <col min="4" max="4" width="14.7109375" style="68" customWidth="1"/>
    <col min="5" max="5" width="6.7109375" style="68" customWidth="1"/>
    <col min="6" max="6" width="2.7109375" style="68" customWidth="1"/>
    <col min="7" max="7" width="14.7109375" style="68" customWidth="1"/>
    <col min="8" max="8" width="6.7109375" style="68" customWidth="1"/>
    <col min="9" max="9" width="2.7109375" style="68" customWidth="1"/>
    <col min="10" max="10" width="14.7109375" style="68" customWidth="1"/>
    <col min="11" max="11" width="6.7109375" style="68" customWidth="1"/>
    <col min="12" max="16384" width="9.140625" style="68"/>
  </cols>
  <sheetData>
    <row r="1" spans="1:16" ht="12.75" customHeight="1">
      <c r="A1" s="309" t="s">
        <v>346</v>
      </c>
      <c r="B1" s="310"/>
      <c r="C1" s="310"/>
    </row>
    <row r="2" spans="1:16" ht="12.75" customHeight="1">
      <c r="A2" s="309" t="s">
        <v>300</v>
      </c>
      <c r="B2" s="310"/>
      <c r="C2" s="310"/>
    </row>
    <row r="3" spans="1:16" ht="12.75" customHeight="1">
      <c r="B3" s="310"/>
      <c r="C3" s="310"/>
    </row>
    <row r="4" spans="1:16" ht="12.75" customHeight="1">
      <c r="A4" s="311"/>
    </row>
    <row r="5" spans="1:16" ht="12.75" customHeight="1">
      <c r="A5" s="312"/>
      <c r="B5" s="313"/>
      <c r="C5" s="70"/>
    </row>
    <row r="6" spans="1:16" ht="12.75" customHeight="1">
      <c r="A6" s="314"/>
      <c r="B6" s="313"/>
      <c r="C6" s="70"/>
    </row>
    <row r="7" spans="1:16" ht="12.75" customHeight="1">
      <c r="A7" s="314"/>
      <c r="B7" s="313"/>
      <c r="C7" s="63"/>
    </row>
    <row r="8" spans="1:16" ht="12.75" customHeight="1">
      <c r="A8" s="314"/>
      <c r="B8" s="314"/>
      <c r="C8" s="315"/>
    </row>
    <row r="9" spans="1:16" ht="12.75" customHeight="1">
      <c r="A9" s="314"/>
      <c r="B9" s="313"/>
      <c r="C9" s="70"/>
    </row>
    <row r="10" spans="1:16" ht="12.75" customHeight="1">
      <c r="A10" s="314"/>
      <c r="B10" s="313"/>
      <c r="C10" s="70"/>
    </row>
    <row r="11" spans="1:16" ht="12.75" customHeight="1">
      <c r="A11" s="314"/>
      <c r="B11" s="313"/>
      <c r="C11" s="70"/>
    </row>
    <row r="12" spans="1:16" ht="12.75" customHeight="1">
      <c r="A12" s="314"/>
      <c r="B12" s="313"/>
      <c r="C12" s="70"/>
    </row>
    <row r="13" spans="1:16" ht="12.75" customHeight="1">
      <c r="A13" s="314"/>
      <c r="B13" s="313"/>
      <c r="C13" s="70"/>
    </row>
    <row r="14" spans="1:16" ht="12.75" customHeight="1">
      <c r="A14" s="314"/>
      <c r="B14" s="313"/>
      <c r="C14" s="70"/>
      <c r="P14" s="269"/>
    </row>
    <row r="15" spans="1:16" ht="12.75" customHeight="1">
      <c r="A15" s="314"/>
      <c r="B15" s="313"/>
      <c r="C15" s="70"/>
      <c r="D15" s="68" t="s">
        <v>290</v>
      </c>
    </row>
    <row r="16" spans="1:16" ht="12.75" customHeight="1">
      <c r="A16" s="314"/>
      <c r="B16" s="313"/>
      <c r="C16" s="70"/>
    </row>
    <row r="17" spans="1:17" ht="12.75" customHeight="1">
      <c r="A17" s="104"/>
      <c r="B17" s="104"/>
      <c r="C17" s="104"/>
      <c r="D17" s="104"/>
      <c r="E17" s="104"/>
      <c r="F17" s="104"/>
      <c r="G17" s="104"/>
      <c r="H17" s="104"/>
      <c r="I17" s="104"/>
      <c r="J17" s="104"/>
      <c r="K17" s="104"/>
      <c r="L17" s="104"/>
      <c r="M17" s="104"/>
      <c r="N17" s="104"/>
      <c r="O17" s="104"/>
      <c r="P17" s="104"/>
      <c r="Q17" s="312"/>
    </row>
    <row r="18" spans="1:17" ht="12.75" customHeight="1">
      <c r="A18" s="314"/>
      <c r="B18" s="314"/>
      <c r="C18" s="315"/>
    </row>
    <row r="19" spans="1:17" ht="12.75" customHeight="1">
      <c r="A19" s="314"/>
      <c r="B19" s="313"/>
      <c r="C19" s="70"/>
    </row>
    <row r="20" spans="1:17" ht="12.75" customHeight="1">
      <c r="A20" s="314"/>
      <c r="B20" s="313"/>
      <c r="C20" s="70"/>
    </row>
    <row r="21" spans="1:17" ht="12.75" customHeight="1">
      <c r="A21" s="314"/>
      <c r="B21" s="313"/>
      <c r="C21" s="70"/>
    </row>
    <row r="22" spans="1:17" ht="12.75" customHeight="1">
      <c r="A22" s="314"/>
      <c r="B22" s="313"/>
      <c r="C22" s="70"/>
    </row>
    <row r="23" spans="1:17" ht="12.75" customHeight="1">
      <c r="A23" s="314"/>
      <c r="B23" s="313"/>
      <c r="C23" s="70"/>
    </row>
    <row r="24" spans="1:17" ht="12.75" customHeight="1">
      <c r="A24" s="314"/>
      <c r="B24" s="313"/>
      <c r="C24" s="70"/>
    </row>
    <row r="25" spans="1:17" ht="12.75" customHeight="1">
      <c r="A25" s="314"/>
      <c r="B25" s="313"/>
      <c r="C25" s="70"/>
    </row>
    <row r="26" spans="1:17" ht="12.75" customHeight="1">
      <c r="A26" s="314"/>
      <c r="B26" s="313"/>
      <c r="C26" s="70"/>
    </row>
    <row r="27" spans="1:17" ht="12.75" customHeight="1">
      <c r="A27" s="314"/>
      <c r="B27" s="313"/>
      <c r="C27" s="70"/>
    </row>
    <row r="28" spans="1:17" ht="12.75" customHeight="1">
      <c r="A28" s="309"/>
      <c r="B28" s="309"/>
      <c r="C28" s="309"/>
      <c r="D28" s="309"/>
      <c r="E28" s="309"/>
      <c r="F28" s="309"/>
      <c r="G28" s="309"/>
      <c r="H28" s="309"/>
      <c r="I28" s="309"/>
      <c r="J28" s="309"/>
      <c r="K28" s="316"/>
      <c r="L28" s="309"/>
      <c r="M28" s="309"/>
      <c r="N28" s="309"/>
      <c r="O28" s="309"/>
      <c r="P28" s="309"/>
      <c r="Q28" s="309"/>
    </row>
    <row r="29" spans="1:17" ht="12.75" customHeight="1">
      <c r="A29" s="314"/>
      <c r="B29" s="313"/>
      <c r="C29" s="70"/>
    </row>
    <row r="30" spans="1:17" ht="12.75" customHeight="1">
      <c r="A30" s="104"/>
      <c r="B30" s="316"/>
      <c r="C30" s="316"/>
      <c r="D30" s="104"/>
      <c r="E30" s="316"/>
      <c r="F30" s="316"/>
      <c r="G30" s="104"/>
      <c r="H30" s="317"/>
      <c r="I30" s="317"/>
      <c r="J30" s="104"/>
      <c r="K30" s="104"/>
      <c r="L30" s="104"/>
      <c r="M30" s="104"/>
      <c r="N30" s="104"/>
      <c r="O30" s="104"/>
      <c r="P30" s="104"/>
      <c r="Q30" s="104"/>
    </row>
    <row r="31" spans="1:17" ht="12.75" customHeight="1">
      <c r="A31" s="317" t="s">
        <v>195</v>
      </c>
      <c r="B31" s="104"/>
      <c r="C31" s="316"/>
      <c r="D31" s="317" t="s">
        <v>196</v>
      </c>
      <c r="E31" s="104"/>
      <c r="F31" s="316"/>
      <c r="G31" s="317" t="s">
        <v>197</v>
      </c>
      <c r="H31" s="104"/>
      <c r="I31" s="316"/>
      <c r="J31" s="317" t="s">
        <v>198</v>
      </c>
      <c r="K31" s="104"/>
      <c r="L31" s="104"/>
      <c r="M31" s="104"/>
      <c r="N31" s="104"/>
      <c r="O31" s="104"/>
      <c r="P31" s="104"/>
      <c r="Q31" s="104"/>
    </row>
    <row r="32" spans="1:17" ht="12.75" customHeight="1">
      <c r="A32" s="316" t="s">
        <v>199</v>
      </c>
      <c r="B32" s="318">
        <v>108</v>
      </c>
      <c r="C32" s="316"/>
      <c r="D32" s="316" t="s">
        <v>200</v>
      </c>
      <c r="E32" s="318">
        <v>9</v>
      </c>
      <c r="F32" s="316"/>
      <c r="G32" s="319" t="s">
        <v>201</v>
      </c>
      <c r="H32" s="320">
        <v>158</v>
      </c>
      <c r="I32" s="316"/>
      <c r="J32" s="319" t="s">
        <v>202</v>
      </c>
      <c r="K32" s="320">
        <v>5</v>
      </c>
      <c r="L32" s="104"/>
      <c r="M32" s="104"/>
      <c r="N32" s="104"/>
      <c r="O32" s="104"/>
      <c r="P32" s="104"/>
      <c r="Q32" s="104"/>
    </row>
    <row r="33" spans="1:17" ht="12.75" customHeight="1">
      <c r="A33" s="316" t="s">
        <v>203</v>
      </c>
      <c r="B33" s="318">
        <v>7</v>
      </c>
      <c r="C33" s="316"/>
      <c r="D33" s="68" t="s">
        <v>264</v>
      </c>
      <c r="E33" s="68">
        <v>5</v>
      </c>
      <c r="F33" s="316"/>
      <c r="G33" s="319" t="s">
        <v>205</v>
      </c>
      <c r="H33" s="320">
        <v>25</v>
      </c>
      <c r="I33" s="316"/>
      <c r="J33" s="319" t="s">
        <v>206</v>
      </c>
      <c r="K33" s="320">
        <v>842</v>
      </c>
      <c r="L33" s="104"/>
      <c r="M33" s="104"/>
      <c r="N33" s="104"/>
      <c r="O33" s="104"/>
      <c r="P33" s="104"/>
      <c r="Q33" s="104"/>
    </row>
    <row r="34" spans="1:17" ht="12.75" customHeight="1">
      <c r="A34" s="316" t="s">
        <v>207</v>
      </c>
      <c r="B34" s="318">
        <v>235</v>
      </c>
      <c r="C34" s="316"/>
      <c r="D34" s="319" t="s">
        <v>204</v>
      </c>
      <c r="E34" s="320">
        <v>202</v>
      </c>
      <c r="F34" s="316"/>
      <c r="G34" s="319" t="s">
        <v>208</v>
      </c>
      <c r="H34" s="320">
        <v>6</v>
      </c>
      <c r="I34" s="316"/>
      <c r="J34" s="319" t="s">
        <v>209</v>
      </c>
      <c r="K34" s="320">
        <v>44</v>
      </c>
      <c r="L34" s="104"/>
      <c r="M34" s="104"/>
      <c r="N34" s="104"/>
      <c r="O34" s="104"/>
      <c r="P34" s="104"/>
      <c r="Q34" s="104"/>
    </row>
    <row r="35" spans="1:17" ht="12.75" customHeight="1">
      <c r="A35" s="316" t="s">
        <v>210</v>
      </c>
      <c r="B35" s="318">
        <v>22</v>
      </c>
      <c r="C35" s="316"/>
      <c r="D35" s="319" t="s">
        <v>186</v>
      </c>
      <c r="E35" s="320">
        <v>55</v>
      </c>
      <c r="F35" s="316"/>
      <c r="G35" s="319" t="s">
        <v>212</v>
      </c>
      <c r="H35" s="320">
        <v>7</v>
      </c>
      <c r="I35" s="316"/>
      <c r="J35" s="319" t="s">
        <v>213</v>
      </c>
      <c r="K35" s="320">
        <v>12</v>
      </c>
    </row>
    <row r="36" spans="1:17" ht="12.75" customHeight="1">
      <c r="A36" s="316" t="s">
        <v>214</v>
      </c>
      <c r="B36" s="318">
        <v>5</v>
      </c>
      <c r="C36" s="321"/>
      <c r="D36" s="319" t="s">
        <v>211</v>
      </c>
      <c r="E36" s="320">
        <v>11</v>
      </c>
      <c r="F36" s="316"/>
      <c r="G36" s="319" t="s">
        <v>216</v>
      </c>
      <c r="H36" s="320">
        <v>43</v>
      </c>
      <c r="I36" s="316"/>
      <c r="J36" s="319" t="s">
        <v>217</v>
      </c>
      <c r="K36" s="320">
        <v>7</v>
      </c>
    </row>
    <row r="37" spans="1:17" ht="12.75" customHeight="1">
      <c r="A37" s="316" t="s">
        <v>218</v>
      </c>
      <c r="B37" s="318">
        <v>12</v>
      </c>
      <c r="C37" s="322"/>
      <c r="D37" s="319" t="s">
        <v>215</v>
      </c>
      <c r="E37" s="320">
        <v>6</v>
      </c>
      <c r="F37" s="316"/>
      <c r="G37" s="319" t="s">
        <v>220</v>
      </c>
      <c r="H37" s="320">
        <v>20</v>
      </c>
      <c r="I37" s="316"/>
      <c r="J37" s="68" t="s">
        <v>221</v>
      </c>
      <c r="K37" s="68">
        <v>0</v>
      </c>
    </row>
    <row r="38" spans="1:17" ht="12.75" customHeight="1">
      <c r="A38" s="323" t="s">
        <v>222</v>
      </c>
      <c r="B38" s="321">
        <v>389</v>
      </c>
      <c r="C38" s="316"/>
      <c r="D38" s="68" t="s">
        <v>219</v>
      </c>
      <c r="E38" s="68">
        <v>1</v>
      </c>
      <c r="F38" s="316"/>
      <c r="G38" s="319" t="s">
        <v>224</v>
      </c>
      <c r="H38" s="320">
        <v>21</v>
      </c>
      <c r="I38" s="316"/>
      <c r="J38" s="319" t="s">
        <v>225</v>
      </c>
      <c r="K38" s="320">
        <v>11</v>
      </c>
    </row>
    <row r="39" spans="1:17" ht="12.75" customHeight="1">
      <c r="A39" s="323" t="s">
        <v>226</v>
      </c>
      <c r="B39" s="322">
        <f>B38/K55</f>
        <v>7.367424242424242E-2</v>
      </c>
      <c r="C39" s="316"/>
      <c r="D39" s="319" t="s">
        <v>223</v>
      </c>
      <c r="E39" s="320">
        <v>61</v>
      </c>
      <c r="F39" s="316"/>
      <c r="G39" s="319" t="s">
        <v>228</v>
      </c>
      <c r="H39" s="320">
        <v>5</v>
      </c>
      <c r="I39" s="324"/>
      <c r="J39" s="319" t="s">
        <v>229</v>
      </c>
      <c r="K39" s="320">
        <v>29</v>
      </c>
    </row>
    <row r="40" spans="1:17" ht="12.75" customHeight="1">
      <c r="A40" s="104"/>
      <c r="B40" s="104"/>
      <c r="C40" s="104"/>
      <c r="D40" s="319" t="s">
        <v>227</v>
      </c>
      <c r="E40" s="320">
        <v>16</v>
      </c>
      <c r="F40" s="316"/>
      <c r="G40" s="319" t="s">
        <v>231</v>
      </c>
      <c r="H40" s="320">
        <v>1</v>
      </c>
      <c r="I40" s="316"/>
      <c r="J40" s="319" t="s">
        <v>232</v>
      </c>
      <c r="K40" s="320">
        <v>3</v>
      </c>
    </row>
    <row r="41" spans="1:17" ht="12.75" customHeight="1">
      <c r="A41" s="104"/>
      <c r="B41" s="104"/>
      <c r="C41" s="104"/>
      <c r="D41" s="319" t="s">
        <v>230</v>
      </c>
      <c r="E41" s="320">
        <v>32</v>
      </c>
      <c r="F41" s="316"/>
      <c r="G41" s="319" t="s">
        <v>234</v>
      </c>
      <c r="H41" s="320">
        <v>2</v>
      </c>
      <c r="I41" s="316"/>
      <c r="J41" s="319" t="s">
        <v>235</v>
      </c>
      <c r="K41" s="320">
        <v>93</v>
      </c>
    </row>
    <row r="42" spans="1:17" ht="12.75" customHeight="1">
      <c r="A42" s="104"/>
      <c r="B42" s="104"/>
      <c r="C42" s="104"/>
      <c r="D42" s="319" t="s">
        <v>233</v>
      </c>
      <c r="E42" s="320">
        <v>216</v>
      </c>
      <c r="F42" s="104"/>
      <c r="G42" s="319" t="s">
        <v>236</v>
      </c>
      <c r="H42" s="320">
        <v>20</v>
      </c>
      <c r="I42" s="104"/>
      <c r="J42" s="68" t="s">
        <v>237</v>
      </c>
      <c r="K42" s="68">
        <v>0</v>
      </c>
    </row>
    <row r="43" spans="1:17" ht="12.75" customHeight="1">
      <c r="C43" s="104"/>
      <c r="D43" s="323" t="s">
        <v>222</v>
      </c>
      <c r="E43" s="321">
        <v>614</v>
      </c>
      <c r="F43" s="104"/>
      <c r="G43" s="323" t="s">
        <v>222</v>
      </c>
      <c r="H43" s="321">
        <v>308</v>
      </c>
      <c r="I43" s="104"/>
      <c r="J43" s="323" t="s">
        <v>222</v>
      </c>
      <c r="K43" s="321">
        <v>1046</v>
      </c>
    </row>
    <row r="44" spans="1:17" ht="12.75" customHeight="1">
      <c r="C44" s="104"/>
      <c r="D44" s="323" t="s">
        <v>226</v>
      </c>
      <c r="E44" s="322">
        <f>E43/K55</f>
        <v>0.11628787878787879</v>
      </c>
      <c r="F44" s="104"/>
      <c r="G44" s="323" t="s">
        <v>226</v>
      </c>
      <c r="H44" s="322">
        <f>H43/K55</f>
        <v>5.8333333333333334E-2</v>
      </c>
      <c r="I44" s="104"/>
      <c r="J44" s="323" t="s">
        <v>226</v>
      </c>
      <c r="K44" s="322">
        <f>K43/K55</f>
        <v>0.19810606060606062</v>
      </c>
    </row>
    <row r="45" spans="1:17" ht="12.75" customHeight="1">
      <c r="A45" s="325" t="s">
        <v>238</v>
      </c>
      <c r="B45" s="104"/>
      <c r="C45" s="104"/>
      <c r="D45" s="104"/>
      <c r="E45" s="104"/>
      <c r="F45" s="104"/>
      <c r="G45" s="104"/>
      <c r="H45" s="104"/>
      <c r="I45" s="104"/>
      <c r="J45" s="104"/>
      <c r="K45" s="104"/>
    </row>
    <row r="46" spans="1:17" ht="12.75" customHeight="1">
      <c r="A46" s="319" t="s">
        <v>239</v>
      </c>
      <c r="B46" s="320">
        <v>6</v>
      </c>
      <c r="C46" s="104"/>
      <c r="D46" s="104"/>
      <c r="E46" s="104"/>
      <c r="F46" s="104"/>
      <c r="G46" s="104"/>
      <c r="H46" s="104"/>
      <c r="I46" s="104"/>
      <c r="J46" s="104"/>
      <c r="K46" s="104"/>
    </row>
    <row r="47" spans="1:17" ht="12.75" customHeight="1">
      <c r="A47" s="319" t="s">
        <v>255</v>
      </c>
      <c r="B47" s="320">
        <v>10</v>
      </c>
      <c r="C47" s="316"/>
      <c r="F47" s="316"/>
      <c r="G47" s="104"/>
      <c r="H47" s="104"/>
      <c r="I47" s="316"/>
      <c r="J47" s="326"/>
      <c r="K47" s="327"/>
    </row>
    <row r="48" spans="1:17" ht="12.75" customHeight="1">
      <c r="A48" s="319" t="s">
        <v>240</v>
      </c>
      <c r="B48" s="320">
        <v>212</v>
      </c>
      <c r="C48" s="316"/>
      <c r="F48" s="104"/>
      <c r="G48" s="104"/>
      <c r="H48" s="104"/>
      <c r="I48" s="104"/>
    </row>
    <row r="49" spans="1:16" ht="12.75" customHeight="1">
      <c r="A49" s="319" t="s">
        <v>241</v>
      </c>
      <c r="B49" s="320">
        <v>693</v>
      </c>
      <c r="C49" s="316"/>
      <c r="D49" s="325" t="s">
        <v>242</v>
      </c>
      <c r="E49" s="316"/>
      <c r="F49" s="316"/>
      <c r="G49" s="104"/>
      <c r="H49" s="104"/>
      <c r="I49" s="316"/>
    </row>
    <row r="50" spans="1:16" ht="12.75" customHeight="1">
      <c r="A50" s="319" t="s">
        <v>243</v>
      </c>
      <c r="B50" s="320">
        <v>637</v>
      </c>
      <c r="C50" s="316"/>
      <c r="D50" s="319" t="s">
        <v>244</v>
      </c>
      <c r="E50" s="320">
        <v>25</v>
      </c>
      <c r="F50" s="316"/>
      <c r="G50" s="104"/>
      <c r="H50" s="104"/>
      <c r="I50" s="316"/>
      <c r="J50" s="325" t="s">
        <v>245</v>
      </c>
      <c r="K50" s="328">
        <v>24</v>
      </c>
    </row>
    <row r="51" spans="1:16" ht="12.75" customHeight="1">
      <c r="A51" s="319" t="s">
        <v>246</v>
      </c>
      <c r="B51" s="320">
        <v>106</v>
      </c>
      <c r="C51" s="329"/>
      <c r="D51" s="319" t="s">
        <v>247</v>
      </c>
      <c r="E51" s="320">
        <v>8</v>
      </c>
      <c r="F51" s="104"/>
      <c r="G51" s="104"/>
      <c r="H51" s="104"/>
      <c r="I51" s="104"/>
      <c r="J51" s="326"/>
      <c r="K51" s="327"/>
    </row>
    <row r="52" spans="1:16" ht="12.75" customHeight="1">
      <c r="A52" s="319" t="s">
        <v>248</v>
      </c>
      <c r="B52" s="320">
        <v>765</v>
      </c>
      <c r="C52" s="104"/>
      <c r="D52" s="319" t="s">
        <v>249</v>
      </c>
      <c r="E52" s="320">
        <v>7</v>
      </c>
      <c r="F52" s="104"/>
      <c r="G52" s="104"/>
      <c r="H52" s="104"/>
      <c r="I52" s="104"/>
      <c r="J52" s="325" t="s">
        <v>254</v>
      </c>
      <c r="K52" s="328"/>
    </row>
    <row r="53" spans="1:16" ht="12.75" customHeight="1">
      <c r="A53" s="319" t="s">
        <v>250</v>
      </c>
      <c r="B53" s="320">
        <v>10</v>
      </c>
      <c r="C53" s="104"/>
      <c r="D53" s="319" t="s">
        <v>251</v>
      </c>
      <c r="E53" s="320">
        <v>211</v>
      </c>
      <c r="F53" s="104"/>
      <c r="G53" s="104"/>
      <c r="H53" s="104"/>
      <c r="I53" s="104"/>
      <c r="J53" s="105" t="s">
        <v>253</v>
      </c>
      <c r="K53" s="105">
        <v>209</v>
      </c>
    </row>
    <row r="54" spans="1:16" ht="12.75" customHeight="1">
      <c r="A54" s="323" t="s">
        <v>222</v>
      </c>
      <c r="B54" s="321">
        <v>2439</v>
      </c>
      <c r="C54" s="104"/>
      <c r="D54" s="323" t="s">
        <v>222</v>
      </c>
      <c r="E54" s="321">
        <v>251</v>
      </c>
      <c r="F54" s="104"/>
      <c r="G54" s="104"/>
      <c r="H54" s="104"/>
      <c r="I54" s="104"/>
      <c r="J54" s="104"/>
      <c r="K54" s="327"/>
    </row>
    <row r="55" spans="1:16" ht="12.75" customHeight="1">
      <c r="A55" s="323" t="s">
        <v>226</v>
      </c>
      <c r="B55" s="322">
        <f>B54/K55</f>
        <v>0.46193181818181817</v>
      </c>
      <c r="C55" s="70"/>
      <c r="D55" s="323" t="s">
        <v>226</v>
      </c>
      <c r="E55" s="322">
        <f>E54/K55</f>
        <v>4.7537878787878789E-2</v>
      </c>
      <c r="J55" s="325" t="s">
        <v>252</v>
      </c>
      <c r="K55" s="330">
        <f>SUM(B38,B54,E43,E54,H43,K43,K50,K53)</f>
        <v>5280</v>
      </c>
    </row>
    <row r="56" spans="1:16" ht="12.75" customHeight="1">
      <c r="A56" s="314"/>
      <c r="B56" s="313"/>
      <c r="C56" s="63"/>
    </row>
    <row r="57" spans="1:16" ht="12.75" customHeight="1">
      <c r="A57" s="314"/>
      <c r="B57" s="314"/>
      <c r="C57" s="315"/>
    </row>
    <row r="58" spans="1:16" ht="12.75" customHeight="1">
      <c r="A58" s="314"/>
      <c r="B58" s="313"/>
      <c r="C58" s="70"/>
    </row>
    <row r="62" spans="1:16" ht="12.75" customHeight="1">
      <c r="A62" s="104"/>
      <c r="B62" s="104"/>
      <c r="C62" s="104"/>
      <c r="D62" s="104"/>
      <c r="E62" s="104"/>
      <c r="F62" s="104"/>
      <c r="G62" s="104"/>
      <c r="H62" s="104"/>
      <c r="I62" s="104"/>
      <c r="J62" s="104"/>
      <c r="K62" s="104"/>
    </row>
    <row r="63" spans="1:16" ht="12.75" customHeight="1">
      <c r="A63" s="314"/>
      <c r="B63" s="314"/>
      <c r="C63" s="315"/>
    </row>
    <row r="64" spans="1:16" ht="12.75" customHeight="1">
      <c r="A64" s="314"/>
      <c r="B64" s="313"/>
      <c r="C64" s="70"/>
      <c r="P64" s="269"/>
    </row>
    <row r="65" spans="1:16" ht="12.75" customHeight="1">
      <c r="A65" s="314"/>
      <c r="B65" s="313"/>
      <c r="C65" s="70"/>
      <c r="P65" s="269"/>
    </row>
    <row r="66" spans="1:16" ht="12.75" customHeight="1">
      <c r="A66" s="314"/>
      <c r="B66" s="313"/>
      <c r="C66" s="70"/>
    </row>
    <row r="67" spans="1:16" ht="12.75" customHeight="1">
      <c r="A67" s="314"/>
      <c r="B67" s="313"/>
      <c r="C67" s="70"/>
    </row>
    <row r="68" spans="1:16" ht="12.75" customHeight="1">
      <c r="A68" s="314"/>
      <c r="B68" s="313"/>
      <c r="C68" s="70"/>
    </row>
    <row r="69" spans="1:16" ht="12.75" customHeight="1">
      <c r="A69" s="314"/>
      <c r="B69" s="313"/>
      <c r="C69" s="70"/>
    </row>
    <row r="70" spans="1:16" ht="12.75" customHeight="1">
      <c r="A70" s="314"/>
      <c r="B70" s="313"/>
      <c r="C70" s="70"/>
    </row>
    <row r="71" spans="1:16" ht="12.75" customHeight="1">
      <c r="A71" s="314"/>
      <c r="B71" s="313"/>
      <c r="C71" s="70"/>
    </row>
    <row r="72" spans="1:16" ht="12.75" customHeight="1">
      <c r="A72" s="314"/>
      <c r="B72" s="313"/>
      <c r="C72" s="70"/>
    </row>
    <row r="73" spans="1:16" ht="12.75" customHeight="1">
      <c r="A73" s="314"/>
      <c r="B73" s="313"/>
      <c r="C73" s="70"/>
    </row>
    <row r="74" spans="1:16" ht="12.75" customHeight="1">
      <c r="A74" s="314"/>
      <c r="B74" s="313"/>
      <c r="C74" s="63"/>
    </row>
    <row r="75" spans="1:16" ht="12.75" customHeight="1">
      <c r="A75" s="314"/>
      <c r="B75" s="314"/>
      <c r="C75" s="315"/>
    </row>
    <row r="76" spans="1:16" ht="12.75" customHeight="1">
      <c r="A76" s="314"/>
      <c r="B76" s="313"/>
      <c r="C76" s="63"/>
    </row>
  </sheetData>
  <pageMargins left="0.5" right="0.5" top="0.5" bottom="0.5" header="0" footer="0"/>
  <pageSetup scale="97" orientation="portrait" r:id="rId1"/>
  <headerFooter scaleWithDoc="0" alignWithMargins="0">
    <oddHeader>&amp;CCarnegie Mellon University</oddHeader>
    <oddFooter>&amp;CInstitutional Research and Analysis / Official Enrollment Fall Semester 2017</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election activeCell="A2" sqref="A2"/>
    </sheetView>
  </sheetViews>
  <sheetFormatPr defaultRowHeight="12.75" customHeight="1"/>
  <cols>
    <col min="1" max="1" width="15.7109375" style="68" customWidth="1"/>
    <col min="2" max="2" width="6.7109375" style="68" customWidth="1"/>
    <col min="3" max="3" width="2.7109375" style="68" customWidth="1"/>
    <col min="4" max="4" width="14.7109375" style="68" customWidth="1"/>
    <col min="5" max="5" width="6.7109375" style="68" customWidth="1"/>
    <col min="6" max="6" width="2.7109375" style="68" customWidth="1"/>
    <col min="7" max="7" width="14.7109375" style="68" customWidth="1"/>
    <col min="8" max="8" width="6.7109375" style="68" customWidth="1"/>
    <col min="9" max="9" width="2.7109375" style="68" customWidth="1"/>
    <col min="10" max="10" width="14.7109375" style="68" customWidth="1"/>
    <col min="11" max="11" width="6.7109375" style="68" customWidth="1"/>
    <col min="12" max="16384" width="9.140625" style="68"/>
  </cols>
  <sheetData>
    <row r="1" spans="1:13" ht="12.75" customHeight="1">
      <c r="A1" s="309" t="s">
        <v>347</v>
      </c>
      <c r="B1" s="310"/>
      <c r="C1" s="310"/>
    </row>
    <row r="2" spans="1:13" ht="12.75" customHeight="1">
      <c r="A2" s="309" t="s">
        <v>300</v>
      </c>
    </row>
    <row r="3" spans="1:13" ht="12.75" customHeight="1">
      <c r="B3" s="313"/>
      <c r="C3" s="70"/>
    </row>
    <row r="4" spans="1:13" ht="12.75" customHeight="1">
      <c r="A4" s="314"/>
      <c r="B4" s="313"/>
      <c r="C4" s="70"/>
    </row>
    <row r="5" spans="1:13" ht="12.75" customHeight="1">
      <c r="A5" s="314"/>
      <c r="B5" s="313"/>
      <c r="C5" s="63"/>
    </row>
    <row r="6" spans="1:13" ht="12.75" customHeight="1">
      <c r="A6" s="314"/>
      <c r="B6" s="314"/>
      <c r="C6" s="315"/>
    </row>
    <row r="7" spans="1:13" ht="12.75" customHeight="1">
      <c r="A7" s="314"/>
      <c r="B7" s="313"/>
      <c r="C7" s="70"/>
    </row>
    <row r="8" spans="1:13" ht="12.75" customHeight="1">
      <c r="A8" s="314"/>
      <c r="B8" s="313"/>
      <c r="C8" s="70"/>
    </row>
    <row r="9" spans="1:13" ht="12.75" customHeight="1">
      <c r="A9" s="314"/>
      <c r="B9" s="313"/>
      <c r="C9" s="70"/>
    </row>
    <row r="10" spans="1:13" ht="12.75" customHeight="1">
      <c r="A10" s="314"/>
      <c r="B10" s="313"/>
      <c r="C10" s="70"/>
    </row>
    <row r="11" spans="1:13" ht="12.75" customHeight="1">
      <c r="A11" s="314"/>
      <c r="B11" s="313"/>
      <c r="C11" s="70"/>
    </row>
    <row r="12" spans="1:13" ht="12.75" customHeight="1">
      <c r="A12" s="314"/>
      <c r="B12" s="313"/>
      <c r="C12" s="70"/>
    </row>
    <row r="13" spans="1:13" ht="12.75" customHeight="1">
      <c r="A13" s="314"/>
      <c r="B13" s="313"/>
      <c r="C13" s="70"/>
    </row>
    <row r="14" spans="1:13" ht="12.75" customHeight="1">
      <c r="A14" s="314"/>
      <c r="B14" s="313"/>
      <c r="C14" s="70"/>
      <c r="D14" s="68" t="s">
        <v>290</v>
      </c>
    </row>
    <row r="15" spans="1:13" ht="12.75" customHeight="1">
      <c r="A15" s="104"/>
      <c r="B15" s="104"/>
      <c r="C15" s="104"/>
      <c r="D15" s="104"/>
      <c r="E15" s="104"/>
      <c r="F15" s="104"/>
      <c r="G15" s="104"/>
      <c r="H15" s="104"/>
      <c r="I15" s="104"/>
      <c r="J15" s="104"/>
      <c r="K15" s="104"/>
      <c r="L15" s="104"/>
      <c r="M15" s="312"/>
    </row>
    <row r="16" spans="1:13" ht="12.75" customHeight="1">
      <c r="A16" s="314"/>
      <c r="B16" s="314"/>
      <c r="C16" s="315"/>
    </row>
    <row r="17" spans="1:13" ht="12.75" customHeight="1">
      <c r="A17" s="314"/>
      <c r="B17" s="313"/>
      <c r="C17" s="70"/>
    </row>
    <row r="18" spans="1:13" ht="12.75" customHeight="1">
      <c r="A18" s="314"/>
      <c r="B18" s="313"/>
      <c r="C18" s="70"/>
    </row>
    <row r="19" spans="1:13" ht="12.75" customHeight="1">
      <c r="A19" s="314"/>
      <c r="B19" s="313"/>
      <c r="C19" s="70"/>
    </row>
    <row r="20" spans="1:13" ht="12.75" customHeight="1">
      <c r="A20" s="314"/>
      <c r="B20" s="313"/>
      <c r="C20" s="70"/>
    </row>
    <row r="21" spans="1:13" ht="12.75" customHeight="1">
      <c r="A21" s="314"/>
      <c r="B21" s="313"/>
      <c r="C21" s="70"/>
    </row>
    <row r="22" spans="1:13" ht="12.75" customHeight="1">
      <c r="A22" s="314"/>
      <c r="B22" s="313"/>
      <c r="C22" s="70"/>
    </row>
    <row r="23" spans="1:13" ht="12.75" customHeight="1">
      <c r="A23" s="314"/>
      <c r="B23" s="313"/>
      <c r="C23" s="70"/>
    </row>
    <row r="24" spans="1:13" ht="12.75" customHeight="1">
      <c r="A24" s="314"/>
      <c r="B24" s="313"/>
      <c r="C24" s="70"/>
    </row>
    <row r="25" spans="1:13" ht="12.75" customHeight="1">
      <c r="A25" s="314"/>
      <c r="B25" s="313"/>
      <c r="C25" s="70"/>
    </row>
    <row r="26" spans="1:13" ht="12.75" customHeight="1">
      <c r="A26" s="309"/>
      <c r="B26" s="309"/>
      <c r="C26" s="309"/>
      <c r="D26" s="309"/>
      <c r="E26" s="309"/>
      <c r="F26" s="309"/>
      <c r="G26" s="309"/>
      <c r="H26" s="316"/>
      <c r="I26" s="309"/>
      <c r="J26" s="309"/>
      <c r="K26" s="309"/>
      <c r="L26" s="309"/>
      <c r="M26" s="309"/>
    </row>
    <row r="27" spans="1:13" ht="12.75" customHeight="1">
      <c r="A27" s="314"/>
      <c r="B27" s="313"/>
      <c r="C27" s="70"/>
    </row>
    <row r="28" spans="1:13" ht="12.75" customHeight="1">
      <c r="A28" s="317" t="s">
        <v>256</v>
      </c>
      <c r="B28" s="316"/>
      <c r="C28" s="316"/>
      <c r="D28" s="317" t="s">
        <v>192</v>
      </c>
      <c r="E28" s="316"/>
      <c r="G28" s="317" t="s">
        <v>20</v>
      </c>
      <c r="H28" s="331"/>
      <c r="I28" s="331"/>
      <c r="J28" s="332" t="s">
        <v>257</v>
      </c>
      <c r="K28" s="331"/>
      <c r="L28" s="104"/>
      <c r="M28" s="104"/>
    </row>
    <row r="29" spans="1:13" ht="12.75" customHeight="1">
      <c r="A29" s="316" t="s">
        <v>73</v>
      </c>
      <c r="B29" s="316">
        <v>67</v>
      </c>
      <c r="D29" s="68" t="s">
        <v>298</v>
      </c>
      <c r="E29" s="68">
        <v>1</v>
      </c>
      <c r="G29" s="316" t="s">
        <v>21</v>
      </c>
      <c r="H29" s="320">
        <v>2</v>
      </c>
      <c r="I29" s="331"/>
      <c r="J29" s="319" t="s">
        <v>183</v>
      </c>
      <c r="K29" s="320">
        <v>44</v>
      </c>
      <c r="L29" s="104"/>
      <c r="M29" s="104"/>
    </row>
    <row r="30" spans="1:13" ht="12.75" customHeight="1">
      <c r="A30" s="68" t="s">
        <v>50</v>
      </c>
      <c r="B30" s="68">
        <v>1</v>
      </c>
      <c r="D30" s="319" t="s">
        <v>47</v>
      </c>
      <c r="E30" s="320">
        <v>3</v>
      </c>
      <c r="G30" s="319" t="s">
        <v>22</v>
      </c>
      <c r="H30" s="320">
        <v>7</v>
      </c>
      <c r="I30" s="317"/>
      <c r="J30" s="319" t="s">
        <v>184</v>
      </c>
      <c r="K30" s="320">
        <v>171</v>
      </c>
      <c r="L30" s="104"/>
      <c r="M30" s="104"/>
    </row>
    <row r="31" spans="1:13" ht="12.75" customHeight="1">
      <c r="A31" s="333" t="s">
        <v>190</v>
      </c>
      <c r="B31" s="316">
        <v>1</v>
      </c>
      <c r="D31" s="68" t="s">
        <v>48</v>
      </c>
      <c r="E31" s="68">
        <v>3</v>
      </c>
      <c r="G31" s="68" t="s">
        <v>294</v>
      </c>
      <c r="H31" s="320">
        <v>1</v>
      </c>
      <c r="I31" s="316"/>
      <c r="J31" s="319" t="s">
        <v>40</v>
      </c>
      <c r="K31" s="320">
        <v>2</v>
      </c>
      <c r="L31" s="104"/>
      <c r="M31" s="104"/>
    </row>
    <row r="32" spans="1:13" ht="12.75" customHeight="1">
      <c r="A32" s="68" t="s">
        <v>52</v>
      </c>
      <c r="B32" s="68">
        <v>1</v>
      </c>
      <c r="D32" s="68" t="s">
        <v>49</v>
      </c>
      <c r="E32" s="68">
        <v>1</v>
      </c>
      <c r="G32" s="319" t="s">
        <v>181</v>
      </c>
      <c r="H32" s="334">
        <v>604</v>
      </c>
      <c r="I32" s="316"/>
      <c r="J32" s="319" t="s">
        <v>110</v>
      </c>
      <c r="K32" s="320">
        <v>9</v>
      </c>
      <c r="L32" s="104"/>
      <c r="M32" s="104"/>
    </row>
    <row r="33" spans="1:15" ht="12.75" customHeight="1">
      <c r="A33" s="316" t="s">
        <v>74</v>
      </c>
      <c r="B33" s="320">
        <v>3</v>
      </c>
      <c r="D33" s="319" t="s">
        <v>54</v>
      </c>
      <c r="E33" s="320">
        <v>1</v>
      </c>
      <c r="G33" s="319" t="s">
        <v>186</v>
      </c>
      <c r="H33" s="320">
        <v>1</v>
      </c>
      <c r="I33" s="316"/>
      <c r="J33" s="331" t="s">
        <v>258</v>
      </c>
      <c r="K33" s="331">
        <v>12</v>
      </c>
    </row>
    <row r="34" spans="1:15" ht="12.75" customHeight="1">
      <c r="A34" s="335" t="s">
        <v>222</v>
      </c>
      <c r="B34" s="321">
        <v>73</v>
      </c>
      <c r="D34" s="335" t="s">
        <v>222</v>
      </c>
      <c r="E34" s="321">
        <v>9</v>
      </c>
      <c r="G34" s="334" t="s">
        <v>23</v>
      </c>
      <c r="H34" s="320">
        <v>12</v>
      </c>
      <c r="I34" s="316"/>
      <c r="J34" s="319" t="s">
        <v>41</v>
      </c>
      <c r="K34" s="320">
        <v>11</v>
      </c>
    </row>
    <row r="35" spans="1:15" ht="12.75" customHeight="1">
      <c r="A35" s="335" t="s">
        <v>263</v>
      </c>
      <c r="B35" s="322">
        <f>B34/K53</f>
        <v>4.7900262467191604E-2</v>
      </c>
      <c r="D35" s="336" t="s">
        <v>263</v>
      </c>
      <c r="E35" s="322">
        <f>E34/K53</f>
        <v>5.905511811023622E-3</v>
      </c>
      <c r="G35" s="319" t="s">
        <v>24</v>
      </c>
      <c r="H35" s="320">
        <v>174</v>
      </c>
      <c r="I35" s="316"/>
      <c r="J35" s="319" t="s">
        <v>42</v>
      </c>
      <c r="K35" s="320">
        <v>12</v>
      </c>
    </row>
    <row r="36" spans="1:15" ht="12.75" customHeight="1">
      <c r="G36" s="319" t="s">
        <v>25</v>
      </c>
      <c r="H36" s="320">
        <v>8</v>
      </c>
      <c r="I36" s="316"/>
      <c r="J36" s="319" t="s">
        <v>43</v>
      </c>
      <c r="K36" s="320">
        <v>3</v>
      </c>
    </row>
    <row r="37" spans="1:15" ht="12.75" customHeight="1">
      <c r="A37" s="335"/>
      <c r="B37" s="322"/>
      <c r="G37" s="319" t="s">
        <v>26</v>
      </c>
      <c r="H37" s="320">
        <v>3</v>
      </c>
      <c r="I37" s="316"/>
      <c r="J37" s="335" t="s">
        <v>222</v>
      </c>
      <c r="K37" s="321">
        <v>1338</v>
      </c>
    </row>
    <row r="38" spans="1:15" ht="12.75" customHeight="1">
      <c r="A38" s="335"/>
      <c r="B38" s="322"/>
      <c r="D38" s="317" t="s">
        <v>55</v>
      </c>
      <c r="G38" s="319" t="s">
        <v>107</v>
      </c>
      <c r="H38" s="320">
        <v>1</v>
      </c>
      <c r="I38" s="316"/>
      <c r="J38" s="336" t="s">
        <v>263</v>
      </c>
      <c r="K38" s="322">
        <f>K37/K53</f>
        <v>0.87795275590551181</v>
      </c>
    </row>
    <row r="39" spans="1:15" ht="12.75" customHeight="1">
      <c r="D39" s="68" t="s">
        <v>283</v>
      </c>
      <c r="E39" s="68">
        <v>1</v>
      </c>
      <c r="G39" s="319" t="s">
        <v>27</v>
      </c>
      <c r="H39" s="320">
        <v>5</v>
      </c>
      <c r="I39" s="316"/>
    </row>
    <row r="40" spans="1:15" ht="12.75" customHeight="1">
      <c r="D40" s="319" t="s">
        <v>61</v>
      </c>
      <c r="E40" s="316">
        <v>9</v>
      </c>
      <c r="G40" s="319" t="s">
        <v>28</v>
      </c>
      <c r="H40" s="320">
        <v>12</v>
      </c>
      <c r="I40" s="324"/>
    </row>
    <row r="41" spans="1:15" ht="12.75" customHeight="1">
      <c r="D41" s="319" t="s">
        <v>62</v>
      </c>
      <c r="E41" s="320">
        <v>3</v>
      </c>
      <c r="G41" s="319" t="s">
        <v>29</v>
      </c>
      <c r="H41" s="320">
        <v>14</v>
      </c>
      <c r="I41" s="316"/>
    </row>
    <row r="42" spans="1:15" ht="12.75" customHeight="1">
      <c r="D42" s="319" t="s">
        <v>63</v>
      </c>
      <c r="E42" s="320">
        <v>2</v>
      </c>
      <c r="G42" s="319" t="s">
        <v>30</v>
      </c>
      <c r="H42" s="320">
        <v>1</v>
      </c>
      <c r="I42" s="316"/>
      <c r="J42" s="317" t="s">
        <v>259</v>
      </c>
      <c r="K42" s="320"/>
      <c r="O42" s="269"/>
    </row>
    <row r="43" spans="1:15" ht="12.75" customHeight="1">
      <c r="A43" s="317" t="s">
        <v>9</v>
      </c>
      <c r="B43" s="317"/>
      <c r="D43" s="68" t="s">
        <v>64</v>
      </c>
      <c r="E43" s="320">
        <v>1</v>
      </c>
      <c r="G43" s="319" t="s">
        <v>31</v>
      </c>
      <c r="H43" s="320">
        <v>1</v>
      </c>
      <c r="I43" s="316"/>
      <c r="J43" s="319" t="s">
        <v>44</v>
      </c>
      <c r="K43" s="320">
        <v>7</v>
      </c>
    </row>
    <row r="44" spans="1:15" ht="12.75" customHeight="1">
      <c r="A44" s="68" t="s">
        <v>180</v>
      </c>
      <c r="B44" s="320">
        <v>1</v>
      </c>
      <c r="D44" s="319" t="s">
        <v>65</v>
      </c>
      <c r="E44" s="320">
        <v>1</v>
      </c>
      <c r="G44" s="319" t="s">
        <v>276</v>
      </c>
      <c r="H44" s="320">
        <v>1</v>
      </c>
      <c r="I44" s="316"/>
      <c r="J44" s="319" t="s">
        <v>45</v>
      </c>
      <c r="K44" s="320">
        <v>3</v>
      </c>
    </row>
    <row r="45" spans="1:15" ht="12.75" customHeight="1">
      <c r="A45" s="319" t="s">
        <v>10</v>
      </c>
      <c r="B45" s="320">
        <v>25</v>
      </c>
      <c r="D45" s="68" t="s">
        <v>188</v>
      </c>
      <c r="E45" s="320">
        <v>1</v>
      </c>
      <c r="G45" s="319" t="s">
        <v>32</v>
      </c>
      <c r="H45" s="320">
        <v>3</v>
      </c>
      <c r="I45" s="316"/>
      <c r="J45" s="335" t="s">
        <v>222</v>
      </c>
      <c r="K45" s="321">
        <v>10</v>
      </c>
    </row>
    <row r="46" spans="1:15" ht="12.75" customHeight="1">
      <c r="A46" s="319" t="s">
        <v>12</v>
      </c>
      <c r="B46" s="320">
        <v>2</v>
      </c>
      <c r="D46" s="319" t="s">
        <v>66</v>
      </c>
      <c r="E46" s="320">
        <v>2</v>
      </c>
      <c r="G46" s="68" t="s">
        <v>277</v>
      </c>
      <c r="H46" s="320">
        <v>1</v>
      </c>
      <c r="I46" s="316"/>
      <c r="J46" s="336" t="s">
        <v>263</v>
      </c>
      <c r="K46" s="322">
        <f>K45/K53</f>
        <v>6.5616797900262466E-3</v>
      </c>
    </row>
    <row r="47" spans="1:15" ht="12.75" customHeight="1">
      <c r="A47" s="319" t="s">
        <v>13</v>
      </c>
      <c r="B47" s="68">
        <v>1</v>
      </c>
      <c r="D47" s="319" t="s">
        <v>67</v>
      </c>
      <c r="E47" s="320">
        <v>3</v>
      </c>
      <c r="G47" s="319" t="s">
        <v>33</v>
      </c>
      <c r="H47" s="320">
        <v>5</v>
      </c>
      <c r="I47" s="316"/>
    </row>
    <row r="48" spans="1:15" ht="12.75" customHeight="1">
      <c r="A48" s="319" t="s">
        <v>14</v>
      </c>
      <c r="B48" s="320">
        <v>1</v>
      </c>
      <c r="D48" s="319" t="s">
        <v>69</v>
      </c>
      <c r="E48" s="320">
        <v>1</v>
      </c>
      <c r="G48" s="319" t="s">
        <v>182</v>
      </c>
      <c r="H48" s="320">
        <v>1</v>
      </c>
      <c r="I48" s="331"/>
    </row>
    <row r="49" spans="1:15" ht="12.75" customHeight="1">
      <c r="A49" s="319" t="s">
        <v>15</v>
      </c>
      <c r="B49" s="320">
        <v>3</v>
      </c>
      <c r="D49" s="319" t="s">
        <v>70</v>
      </c>
      <c r="E49" s="320">
        <v>1</v>
      </c>
      <c r="G49" s="319" t="s">
        <v>35</v>
      </c>
      <c r="H49" s="331">
        <v>1</v>
      </c>
      <c r="I49" s="331"/>
    </row>
    <row r="50" spans="1:15" ht="12.75" customHeight="1">
      <c r="A50" s="68" t="s">
        <v>282</v>
      </c>
      <c r="B50" s="320">
        <v>1</v>
      </c>
      <c r="D50" s="319" t="s">
        <v>260</v>
      </c>
      <c r="E50" s="320">
        <v>2</v>
      </c>
      <c r="G50" s="319" t="s">
        <v>108</v>
      </c>
      <c r="H50" s="320">
        <v>1</v>
      </c>
      <c r="I50" s="331"/>
      <c r="J50" s="317" t="s">
        <v>261</v>
      </c>
      <c r="K50" s="317">
        <v>5</v>
      </c>
    </row>
    <row r="51" spans="1:15" ht="12.75" customHeight="1">
      <c r="A51" s="319" t="s">
        <v>105</v>
      </c>
      <c r="B51" s="320">
        <v>2</v>
      </c>
      <c r="D51" s="319" t="s">
        <v>71</v>
      </c>
      <c r="E51" s="320">
        <v>2</v>
      </c>
      <c r="G51" s="319" t="s">
        <v>36</v>
      </c>
      <c r="H51" s="320">
        <v>42</v>
      </c>
      <c r="I51" s="316"/>
    </row>
    <row r="52" spans="1:15" ht="12.75" customHeight="1">
      <c r="A52" s="319" t="s">
        <v>17</v>
      </c>
      <c r="B52" s="320">
        <v>4</v>
      </c>
      <c r="D52" s="68" t="s">
        <v>189</v>
      </c>
      <c r="E52" s="68">
        <v>1</v>
      </c>
      <c r="G52" s="331" t="s">
        <v>37</v>
      </c>
      <c r="H52" s="68">
        <v>2</v>
      </c>
      <c r="I52" s="316"/>
      <c r="J52" s="331"/>
      <c r="K52" s="331"/>
    </row>
    <row r="53" spans="1:15" ht="12.75" customHeight="1">
      <c r="A53" s="319" t="s">
        <v>106</v>
      </c>
      <c r="B53" s="320">
        <v>6</v>
      </c>
      <c r="D53" s="319" t="s">
        <v>72</v>
      </c>
      <c r="E53" s="320">
        <v>13</v>
      </c>
      <c r="G53" s="319" t="s">
        <v>109</v>
      </c>
      <c r="H53" s="68">
        <v>168</v>
      </c>
      <c r="I53" s="316"/>
      <c r="J53" s="317" t="s">
        <v>262</v>
      </c>
      <c r="K53" s="337">
        <f>SUM(B34,B54,E34,E54,K37,K45,K50)</f>
        <v>1524</v>
      </c>
    </row>
    <row r="54" spans="1:15" ht="12.75" customHeight="1">
      <c r="A54" s="335" t="s">
        <v>222</v>
      </c>
      <c r="B54" s="321">
        <v>46</v>
      </c>
      <c r="C54" s="315"/>
      <c r="D54" s="335" t="s">
        <v>222</v>
      </c>
      <c r="E54" s="321">
        <v>43</v>
      </c>
      <c r="G54" s="68" t="s">
        <v>38</v>
      </c>
      <c r="H54" s="68">
        <v>1</v>
      </c>
    </row>
    <row r="55" spans="1:15" ht="12.75" customHeight="1">
      <c r="A55" s="335" t="s">
        <v>263</v>
      </c>
      <c r="B55" s="322">
        <f>B54/K53</f>
        <v>3.0183727034120734E-2</v>
      </c>
      <c r="C55" s="70"/>
      <c r="D55" s="335" t="s">
        <v>263</v>
      </c>
      <c r="E55" s="322">
        <f>E54/K53</f>
        <v>2.8215223097112861E-2</v>
      </c>
      <c r="G55" s="319" t="s">
        <v>39</v>
      </c>
      <c r="H55" s="68">
        <v>2</v>
      </c>
      <c r="O55" s="269"/>
    </row>
    <row r="56" spans="1:15" ht="12.75" customHeight="1">
      <c r="A56" s="104"/>
      <c r="B56" s="104"/>
      <c r="C56" s="104"/>
      <c r="D56" s="104"/>
      <c r="E56" s="104"/>
      <c r="F56" s="104"/>
      <c r="G56" s="104"/>
      <c r="H56" s="104"/>
    </row>
    <row r="57" spans="1:15" ht="12.75" customHeight="1">
      <c r="A57" s="314"/>
      <c r="B57" s="314"/>
      <c r="C57" s="315"/>
    </row>
    <row r="58" spans="1:15" ht="12.75" customHeight="1">
      <c r="A58" s="314"/>
      <c r="B58" s="313"/>
      <c r="C58" s="70"/>
    </row>
    <row r="59" spans="1:15" ht="12.75" customHeight="1">
      <c r="A59" s="314"/>
      <c r="B59" s="313"/>
      <c r="C59" s="70"/>
    </row>
    <row r="60" spans="1:15" ht="12.75" customHeight="1">
      <c r="A60" s="314"/>
      <c r="B60" s="313"/>
      <c r="C60" s="70"/>
    </row>
    <row r="61" spans="1:15" ht="12.75" customHeight="1">
      <c r="A61" s="314"/>
      <c r="B61" s="313"/>
      <c r="C61" s="70"/>
    </row>
    <row r="62" spans="1:15" ht="12.75" customHeight="1">
      <c r="A62" s="314"/>
      <c r="B62" s="313"/>
      <c r="C62" s="70"/>
    </row>
    <row r="63" spans="1:15" ht="12.75" customHeight="1">
      <c r="A63" s="314"/>
      <c r="B63" s="313"/>
      <c r="C63" s="70"/>
    </row>
    <row r="64" spans="1:15" ht="12.75" customHeight="1">
      <c r="A64" s="314"/>
      <c r="B64" s="313"/>
      <c r="C64" s="70"/>
    </row>
    <row r="69" spans="1:3" ht="12.75" customHeight="1">
      <c r="A69" s="314"/>
      <c r="B69" s="313"/>
      <c r="C69" s="70"/>
    </row>
    <row r="70" spans="1:3" ht="12.75" customHeight="1">
      <c r="A70" s="314"/>
      <c r="B70" s="313"/>
      <c r="C70" s="70"/>
    </row>
    <row r="71" spans="1:3" ht="12.75" customHeight="1">
      <c r="A71" s="314"/>
      <c r="B71" s="313"/>
      <c r="C71" s="70"/>
    </row>
    <row r="72" spans="1:3" ht="12.75" customHeight="1">
      <c r="A72" s="314"/>
      <c r="B72" s="313"/>
      <c r="C72" s="63"/>
    </row>
    <row r="73" spans="1:3" ht="12.75" customHeight="1">
      <c r="A73" s="314"/>
      <c r="B73" s="314"/>
      <c r="C73" s="315"/>
    </row>
    <row r="74" spans="1:3" ht="12.75" customHeight="1">
      <c r="A74" s="314"/>
      <c r="B74" s="313"/>
      <c r="C74" s="63"/>
    </row>
  </sheetData>
  <pageMargins left="0.5" right="0.5" top="0.5" bottom="0.5" header="0" footer="0"/>
  <pageSetup scale="96" orientation="portrait" r:id="rId1"/>
  <headerFooter scaleWithDoc="0" alignWithMargins="0">
    <oddHeader>&amp;CCarnegie Mellon University</oddHeader>
    <oddFooter>&amp;CInstitutional Research and Analysis / Official Enrollment Fall Semester 2017</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zoomScaleNormal="100" zoomScaleSheetLayoutView="98" workbookViewId="0">
      <selection activeCell="A2" sqref="A2"/>
    </sheetView>
  </sheetViews>
  <sheetFormatPr defaultRowHeight="12.75" customHeight="1"/>
  <cols>
    <col min="1" max="1" width="15.7109375" style="68" customWidth="1"/>
    <col min="2" max="2" width="6.7109375" style="68" customWidth="1"/>
    <col min="3" max="3" width="2.7109375" style="68" customWidth="1"/>
    <col min="4" max="4" width="14.7109375" style="68" customWidth="1"/>
    <col min="5" max="5" width="6.7109375" style="68" customWidth="1"/>
    <col min="6" max="6" width="2.7109375" style="68" customWidth="1"/>
    <col min="7" max="7" width="14.7109375" style="68" customWidth="1"/>
    <col min="8" max="8" width="6.7109375" style="68" customWidth="1"/>
    <col min="9" max="9" width="2.7109375" style="68" customWidth="1"/>
    <col min="10" max="10" width="14.7109375" style="68" customWidth="1"/>
    <col min="11" max="11" width="6.7109375" style="68" customWidth="1"/>
    <col min="12" max="16384" width="9.140625" style="68"/>
  </cols>
  <sheetData>
    <row r="1" spans="1:17" ht="12.75" customHeight="1">
      <c r="A1" s="309" t="s">
        <v>348</v>
      </c>
      <c r="B1" s="310"/>
      <c r="C1" s="310"/>
    </row>
    <row r="2" spans="1:17" ht="12.75" customHeight="1">
      <c r="A2" s="309" t="s">
        <v>300</v>
      </c>
    </row>
    <row r="3" spans="1:17" ht="12.75" customHeight="1">
      <c r="B3" s="313"/>
      <c r="C3" s="70"/>
    </row>
    <row r="4" spans="1:17" ht="12.75" customHeight="1">
      <c r="A4" s="314"/>
      <c r="B4" s="313"/>
      <c r="C4" s="70"/>
    </row>
    <row r="5" spans="1:17" ht="12.75" customHeight="1">
      <c r="A5" s="314"/>
      <c r="B5" s="313"/>
      <c r="C5" s="63"/>
    </row>
    <row r="6" spans="1:17" ht="12.75" customHeight="1">
      <c r="A6" s="314"/>
      <c r="B6" s="314"/>
      <c r="C6" s="315"/>
    </row>
    <row r="7" spans="1:17" ht="12.75" customHeight="1">
      <c r="A7" s="314"/>
      <c r="B7" s="313"/>
      <c r="C7" s="70"/>
    </row>
    <row r="8" spans="1:17" ht="12.75" customHeight="1">
      <c r="A8" s="314"/>
      <c r="B8" s="313"/>
      <c r="C8" s="70"/>
    </row>
    <row r="9" spans="1:17" ht="12.75" customHeight="1">
      <c r="A9" s="314"/>
      <c r="B9" s="313"/>
      <c r="C9" s="70"/>
    </row>
    <row r="10" spans="1:17" ht="12.75" customHeight="1">
      <c r="A10" s="314"/>
      <c r="B10" s="313"/>
      <c r="C10" s="70"/>
    </row>
    <row r="11" spans="1:17" ht="12.75" customHeight="1">
      <c r="A11" s="314"/>
      <c r="B11" s="313"/>
      <c r="C11" s="70"/>
    </row>
    <row r="12" spans="1:17" ht="12.75" customHeight="1">
      <c r="A12" s="314"/>
      <c r="B12" s="313"/>
      <c r="C12" s="70"/>
    </row>
    <row r="13" spans="1:17" ht="12.75" customHeight="1">
      <c r="A13" s="314"/>
      <c r="B13" s="313"/>
      <c r="C13" s="70"/>
    </row>
    <row r="14" spans="1:17" ht="12.75" customHeight="1">
      <c r="A14" s="314"/>
      <c r="B14" s="313"/>
      <c r="C14" s="70"/>
      <c r="D14" s="68" t="s">
        <v>290</v>
      </c>
    </row>
    <row r="15" spans="1:17" ht="12.75" customHeight="1">
      <c r="A15" s="104"/>
      <c r="B15" s="104"/>
      <c r="C15" s="104"/>
      <c r="D15" s="104"/>
      <c r="E15" s="104"/>
      <c r="F15" s="104"/>
      <c r="G15" s="104"/>
      <c r="H15" s="104"/>
      <c r="I15" s="104"/>
      <c r="J15" s="104"/>
      <c r="K15" s="104"/>
      <c r="O15" s="104"/>
      <c r="P15" s="104"/>
      <c r="Q15" s="312"/>
    </row>
    <row r="16" spans="1:17" ht="12.75" customHeight="1">
      <c r="A16" s="314"/>
      <c r="B16" s="314"/>
      <c r="C16" s="315"/>
    </row>
    <row r="17" spans="1:17" ht="12.75" customHeight="1">
      <c r="A17" s="314"/>
      <c r="B17" s="313"/>
      <c r="C17" s="70"/>
    </row>
    <row r="18" spans="1:17" ht="12.75" customHeight="1">
      <c r="A18" s="314"/>
      <c r="B18" s="313"/>
      <c r="C18" s="70"/>
    </row>
    <row r="19" spans="1:17" ht="12.75" customHeight="1">
      <c r="A19" s="314"/>
      <c r="B19" s="313"/>
      <c r="C19" s="70"/>
    </row>
    <row r="20" spans="1:17" ht="12.75" customHeight="1">
      <c r="A20" s="314"/>
      <c r="B20" s="313"/>
      <c r="C20" s="70"/>
    </row>
    <row r="21" spans="1:17" ht="12.75" customHeight="1">
      <c r="A21" s="314"/>
      <c r="B21" s="313"/>
      <c r="C21" s="70"/>
    </row>
    <row r="22" spans="1:17" ht="12.75" customHeight="1">
      <c r="A22" s="314"/>
      <c r="B22" s="313"/>
      <c r="C22" s="70"/>
    </row>
    <row r="23" spans="1:17" ht="12.75" customHeight="1">
      <c r="A23" s="314"/>
      <c r="B23" s="313"/>
      <c r="C23" s="70"/>
    </row>
    <row r="24" spans="1:17" ht="12.75" customHeight="1">
      <c r="A24" s="314"/>
      <c r="B24" s="313"/>
      <c r="C24" s="70"/>
    </row>
    <row r="25" spans="1:17" ht="12.75" customHeight="1">
      <c r="A25" s="314"/>
      <c r="B25" s="313"/>
      <c r="C25" s="70"/>
    </row>
    <row r="26" spans="1:17" ht="12.75" customHeight="1">
      <c r="A26" s="309"/>
      <c r="B26" s="309"/>
      <c r="C26" s="309"/>
      <c r="D26" s="309"/>
      <c r="E26" s="309"/>
      <c r="F26" s="309"/>
      <c r="G26" s="309"/>
      <c r="H26" s="309"/>
      <c r="I26" s="309"/>
      <c r="J26" s="309"/>
      <c r="K26" s="316"/>
      <c r="O26" s="309"/>
      <c r="P26" s="309"/>
      <c r="Q26" s="309"/>
    </row>
    <row r="27" spans="1:17" ht="12.75" customHeight="1">
      <c r="A27" s="314"/>
      <c r="B27" s="313"/>
      <c r="C27" s="70"/>
    </row>
    <row r="28" spans="1:17" ht="12.75" customHeight="1">
      <c r="A28" s="104"/>
      <c r="B28" s="316"/>
      <c r="C28" s="316"/>
      <c r="D28" s="104"/>
      <c r="E28" s="316"/>
      <c r="F28" s="316"/>
      <c r="G28" s="104"/>
      <c r="H28" s="317"/>
      <c r="I28" s="317"/>
      <c r="J28" s="104"/>
      <c r="K28" s="104"/>
      <c r="O28" s="104"/>
      <c r="P28" s="104"/>
      <c r="Q28" s="104"/>
    </row>
    <row r="29" spans="1:17" ht="12.75" customHeight="1">
      <c r="A29" s="104"/>
      <c r="B29" s="104"/>
      <c r="C29" s="316"/>
      <c r="D29" s="104"/>
      <c r="E29" s="104"/>
      <c r="F29" s="316"/>
      <c r="G29" s="104"/>
      <c r="H29" s="104"/>
      <c r="I29" s="316"/>
      <c r="J29" s="104"/>
      <c r="K29" s="104"/>
      <c r="O29" s="104"/>
      <c r="P29" s="104"/>
      <c r="Q29" s="104"/>
    </row>
    <row r="30" spans="1:17" ht="12.75" customHeight="1">
      <c r="A30" s="104"/>
      <c r="B30" s="104"/>
      <c r="C30" s="316"/>
      <c r="D30" s="104"/>
      <c r="E30" s="104"/>
      <c r="F30" s="316"/>
      <c r="G30" s="104"/>
      <c r="H30" s="104"/>
      <c r="I30" s="316"/>
      <c r="J30" s="104"/>
      <c r="K30" s="104"/>
      <c r="O30" s="104"/>
      <c r="P30" s="104"/>
      <c r="Q30" s="104"/>
    </row>
    <row r="31" spans="1:17" ht="12.75" customHeight="1">
      <c r="A31" s="317" t="s">
        <v>195</v>
      </c>
      <c r="B31" s="104"/>
      <c r="C31" s="316"/>
      <c r="D31" s="317" t="s">
        <v>196</v>
      </c>
      <c r="E31" s="104"/>
      <c r="F31" s="316"/>
      <c r="G31" s="317" t="s">
        <v>197</v>
      </c>
      <c r="H31" s="104"/>
      <c r="I31" s="316"/>
      <c r="J31" s="317" t="s">
        <v>198</v>
      </c>
      <c r="K31" s="104"/>
      <c r="L31" s="104"/>
      <c r="M31" s="104"/>
      <c r="O31" s="104"/>
      <c r="P31" s="104"/>
      <c r="Q31" s="104"/>
    </row>
    <row r="32" spans="1:17" ht="12.75" customHeight="1">
      <c r="A32" s="316" t="s">
        <v>199</v>
      </c>
      <c r="B32" s="316">
        <v>27</v>
      </c>
      <c r="C32" s="316"/>
      <c r="D32" s="316" t="s">
        <v>200</v>
      </c>
      <c r="E32" s="316">
        <v>10</v>
      </c>
      <c r="F32" s="316"/>
      <c r="G32" s="319" t="s">
        <v>201</v>
      </c>
      <c r="H32" s="320">
        <v>37</v>
      </c>
      <c r="I32" s="316"/>
      <c r="J32" s="319" t="s">
        <v>202</v>
      </c>
      <c r="K32" s="320">
        <v>2</v>
      </c>
      <c r="L32" s="104"/>
      <c r="M32" s="104"/>
      <c r="N32" s="104"/>
      <c r="O32" s="104"/>
      <c r="P32" s="104"/>
      <c r="Q32" s="104"/>
    </row>
    <row r="33" spans="1:14" ht="12.75" customHeight="1">
      <c r="A33" s="316" t="s">
        <v>203</v>
      </c>
      <c r="B33" s="316">
        <v>3</v>
      </c>
      <c r="C33" s="316"/>
      <c r="D33" s="316" t="s">
        <v>264</v>
      </c>
      <c r="E33" s="316">
        <v>1</v>
      </c>
      <c r="F33" s="316"/>
      <c r="G33" s="319" t="s">
        <v>205</v>
      </c>
      <c r="H33" s="320">
        <v>6</v>
      </c>
      <c r="I33" s="316"/>
      <c r="J33" s="319" t="s">
        <v>206</v>
      </c>
      <c r="K33" s="320">
        <v>256</v>
      </c>
      <c r="L33" s="104"/>
      <c r="M33" s="104"/>
      <c r="N33" s="104"/>
    </row>
    <row r="34" spans="1:14" ht="12.75" customHeight="1">
      <c r="A34" s="316" t="s">
        <v>207</v>
      </c>
      <c r="B34" s="316">
        <v>87</v>
      </c>
      <c r="C34" s="316"/>
      <c r="D34" s="319" t="s">
        <v>204</v>
      </c>
      <c r="E34" s="320">
        <v>71</v>
      </c>
      <c r="F34" s="316"/>
      <c r="G34" s="319" t="s">
        <v>208</v>
      </c>
      <c r="H34" s="320">
        <v>8</v>
      </c>
      <c r="I34" s="316"/>
      <c r="J34" s="319" t="s">
        <v>209</v>
      </c>
      <c r="K34" s="320">
        <v>15</v>
      </c>
      <c r="N34" s="104"/>
    </row>
    <row r="35" spans="1:14" ht="12.75" customHeight="1">
      <c r="A35" s="316" t="s">
        <v>210</v>
      </c>
      <c r="B35" s="316">
        <v>4</v>
      </c>
      <c r="C35" s="316"/>
      <c r="D35" s="319" t="s">
        <v>186</v>
      </c>
      <c r="E35" s="320">
        <v>34</v>
      </c>
      <c r="F35" s="316"/>
      <c r="G35" s="319" t="s">
        <v>212</v>
      </c>
      <c r="H35" s="320">
        <v>6</v>
      </c>
      <c r="I35" s="316"/>
      <c r="J35" s="319" t="s">
        <v>213</v>
      </c>
      <c r="K35" s="320">
        <v>4</v>
      </c>
    </row>
    <row r="36" spans="1:14" ht="12.75" customHeight="1">
      <c r="A36" s="316" t="s">
        <v>214</v>
      </c>
      <c r="B36" s="316">
        <v>5</v>
      </c>
      <c r="C36" s="321"/>
      <c r="D36" s="319" t="s">
        <v>211</v>
      </c>
      <c r="E36" s="320">
        <v>9</v>
      </c>
      <c r="F36" s="316"/>
      <c r="G36" s="319" t="s">
        <v>216</v>
      </c>
      <c r="H36" s="320">
        <v>65</v>
      </c>
      <c r="I36" s="316"/>
      <c r="J36" s="319" t="s">
        <v>217</v>
      </c>
      <c r="K36" s="320">
        <v>1</v>
      </c>
    </row>
    <row r="37" spans="1:14" ht="12.75" customHeight="1">
      <c r="A37" s="316" t="s">
        <v>218</v>
      </c>
      <c r="B37" s="316">
        <v>2</v>
      </c>
      <c r="C37" s="322"/>
      <c r="D37" s="319" t="s">
        <v>215</v>
      </c>
      <c r="E37" s="320">
        <v>6</v>
      </c>
      <c r="F37" s="316"/>
      <c r="G37" s="319" t="s">
        <v>220</v>
      </c>
      <c r="H37" s="320">
        <v>14</v>
      </c>
      <c r="I37" s="316"/>
      <c r="J37" s="319" t="s">
        <v>221</v>
      </c>
      <c r="K37" s="320">
        <v>3</v>
      </c>
    </row>
    <row r="38" spans="1:14" ht="12.75" customHeight="1">
      <c r="A38" s="335" t="s">
        <v>222</v>
      </c>
      <c r="B38" s="321">
        <v>128</v>
      </c>
      <c r="C38" s="316"/>
      <c r="D38" s="319" t="s">
        <v>219</v>
      </c>
      <c r="E38" s="320">
        <v>3</v>
      </c>
      <c r="F38" s="316"/>
      <c r="G38" s="319" t="s">
        <v>224</v>
      </c>
      <c r="H38" s="320">
        <v>7</v>
      </c>
      <c r="I38" s="316"/>
      <c r="J38" s="319" t="s">
        <v>225</v>
      </c>
      <c r="K38" s="320">
        <v>8</v>
      </c>
    </row>
    <row r="39" spans="1:14" ht="12.75" customHeight="1">
      <c r="A39" s="335" t="s">
        <v>226</v>
      </c>
      <c r="B39" s="322">
        <f>B38/K55</f>
        <v>4.5746962115796999E-2</v>
      </c>
      <c r="C39" s="316"/>
      <c r="D39" s="319" t="s">
        <v>223</v>
      </c>
      <c r="E39" s="320">
        <v>29</v>
      </c>
      <c r="F39" s="316"/>
      <c r="G39" s="319" t="s">
        <v>228</v>
      </c>
      <c r="H39" s="320">
        <v>5</v>
      </c>
      <c r="I39" s="324"/>
      <c r="J39" s="319" t="s">
        <v>229</v>
      </c>
      <c r="K39" s="320">
        <v>16</v>
      </c>
    </row>
    <row r="40" spans="1:14" ht="12.75" customHeight="1">
      <c r="A40" s="316"/>
      <c r="B40" s="338"/>
      <c r="C40" s="104"/>
      <c r="D40" s="319" t="s">
        <v>227</v>
      </c>
      <c r="E40" s="320">
        <v>11</v>
      </c>
      <c r="F40" s="316"/>
      <c r="G40" s="319" t="s">
        <v>231</v>
      </c>
      <c r="H40" s="320">
        <v>2</v>
      </c>
      <c r="I40" s="316"/>
      <c r="J40" s="319" t="s">
        <v>232</v>
      </c>
      <c r="K40" s="320">
        <v>12</v>
      </c>
    </row>
    <row r="41" spans="1:14" ht="12.75" customHeight="1">
      <c r="A41" s="104"/>
      <c r="B41" s="316"/>
      <c r="C41" s="104"/>
      <c r="D41" s="319" t="s">
        <v>230</v>
      </c>
      <c r="E41" s="320">
        <v>13</v>
      </c>
      <c r="F41" s="316"/>
      <c r="G41" s="319" t="s">
        <v>234</v>
      </c>
      <c r="H41" s="320">
        <v>1</v>
      </c>
      <c r="I41" s="316"/>
      <c r="J41" s="319" t="s">
        <v>235</v>
      </c>
      <c r="K41" s="320">
        <v>36</v>
      </c>
    </row>
    <row r="42" spans="1:14" ht="12.75" customHeight="1">
      <c r="A42" s="104"/>
      <c r="B42" s="104"/>
      <c r="C42" s="104"/>
      <c r="D42" s="319" t="s">
        <v>233</v>
      </c>
      <c r="E42" s="320">
        <v>80</v>
      </c>
      <c r="F42" s="104"/>
      <c r="G42" s="319" t="s">
        <v>236</v>
      </c>
      <c r="H42" s="320">
        <v>14</v>
      </c>
      <c r="I42" s="104"/>
      <c r="J42" s="319" t="s">
        <v>237</v>
      </c>
      <c r="K42" s="320">
        <v>1</v>
      </c>
    </row>
    <row r="43" spans="1:14" ht="12.75" customHeight="1">
      <c r="A43" s="104"/>
      <c r="B43" s="104"/>
      <c r="C43" s="104"/>
      <c r="D43" s="335" t="s">
        <v>222</v>
      </c>
      <c r="E43" s="321">
        <v>267</v>
      </c>
      <c r="F43" s="104"/>
      <c r="G43" s="335" t="s">
        <v>222</v>
      </c>
      <c r="H43" s="321">
        <v>165</v>
      </c>
      <c r="I43" s="104"/>
      <c r="J43" s="335" t="s">
        <v>222</v>
      </c>
      <c r="K43" s="321">
        <v>354</v>
      </c>
    </row>
    <row r="44" spans="1:14" ht="12.75" customHeight="1">
      <c r="C44" s="104"/>
      <c r="D44" s="335" t="s">
        <v>226</v>
      </c>
      <c r="E44" s="322">
        <f>E43/K55</f>
        <v>9.5425303788420304E-2</v>
      </c>
      <c r="F44" s="104"/>
      <c r="G44" s="335" t="s">
        <v>226</v>
      </c>
      <c r="H44" s="322">
        <f>H43/K55</f>
        <v>5.8970693352394569E-2</v>
      </c>
      <c r="I44" s="104"/>
      <c r="J44" s="335" t="s">
        <v>226</v>
      </c>
      <c r="K44" s="322">
        <f>K43/K55</f>
        <v>0.12651894210150108</v>
      </c>
    </row>
    <row r="45" spans="1:14" ht="12.75" customHeight="1">
      <c r="A45" s="317" t="s">
        <v>238</v>
      </c>
      <c r="B45" s="104"/>
      <c r="C45" s="104"/>
      <c r="D45" s="104"/>
      <c r="E45" s="338"/>
      <c r="F45" s="104"/>
      <c r="G45" s="104"/>
      <c r="H45" s="104"/>
      <c r="I45" s="104"/>
      <c r="J45" s="104"/>
      <c r="K45" s="104"/>
    </row>
    <row r="46" spans="1:14" ht="12.75" customHeight="1">
      <c r="A46" s="319" t="s">
        <v>239</v>
      </c>
      <c r="B46" s="312">
        <v>10</v>
      </c>
      <c r="C46" s="104"/>
      <c r="D46" s="104"/>
      <c r="E46" s="104"/>
      <c r="F46" s="104"/>
      <c r="G46" s="104"/>
      <c r="H46" s="104"/>
      <c r="I46" s="104"/>
      <c r="J46" s="104"/>
      <c r="K46" s="104"/>
    </row>
    <row r="47" spans="1:14" ht="12.75" customHeight="1">
      <c r="A47" s="319" t="s">
        <v>255</v>
      </c>
      <c r="B47" s="320">
        <v>14</v>
      </c>
      <c r="C47" s="316"/>
      <c r="D47" s="316"/>
      <c r="E47" s="104"/>
      <c r="F47" s="316"/>
      <c r="G47" s="104"/>
      <c r="H47" s="104"/>
      <c r="I47" s="316"/>
      <c r="J47" s="326"/>
      <c r="K47" s="327"/>
    </row>
    <row r="48" spans="1:14" ht="12.75" customHeight="1">
      <c r="A48" s="319" t="s">
        <v>240</v>
      </c>
      <c r="B48" s="320">
        <v>69</v>
      </c>
      <c r="C48" s="316"/>
      <c r="F48" s="104"/>
      <c r="G48" s="104"/>
      <c r="H48" s="104"/>
      <c r="I48" s="104"/>
    </row>
    <row r="49" spans="1:11" ht="12.75" customHeight="1">
      <c r="A49" s="319" t="s">
        <v>241</v>
      </c>
      <c r="B49" s="320">
        <v>107</v>
      </c>
      <c r="C49" s="316"/>
      <c r="D49" s="317" t="s">
        <v>242</v>
      </c>
      <c r="E49" s="316"/>
      <c r="F49" s="316"/>
      <c r="G49" s="104"/>
      <c r="H49" s="104"/>
      <c r="I49" s="316"/>
    </row>
    <row r="50" spans="1:11" ht="12.75" customHeight="1">
      <c r="A50" s="319" t="s">
        <v>243</v>
      </c>
      <c r="B50" s="320">
        <v>171</v>
      </c>
      <c r="C50" s="316"/>
      <c r="D50" s="319" t="s">
        <v>244</v>
      </c>
      <c r="E50" s="320">
        <v>13</v>
      </c>
      <c r="F50" s="316"/>
      <c r="G50" s="104"/>
      <c r="H50" s="104"/>
      <c r="I50" s="316"/>
      <c r="J50" s="325" t="s">
        <v>245</v>
      </c>
      <c r="K50" s="328">
        <v>6</v>
      </c>
    </row>
    <row r="51" spans="1:11" ht="12.75" customHeight="1">
      <c r="A51" s="319" t="s">
        <v>246</v>
      </c>
      <c r="B51" s="320">
        <v>83</v>
      </c>
      <c r="C51" s="329"/>
      <c r="D51" s="319" t="s">
        <v>247</v>
      </c>
      <c r="E51" s="320">
        <v>6</v>
      </c>
      <c r="F51" s="104"/>
      <c r="G51" s="104"/>
      <c r="H51" s="104"/>
      <c r="I51" s="104"/>
      <c r="J51" s="326"/>
      <c r="K51" s="327"/>
    </row>
    <row r="52" spans="1:11" ht="12.75" customHeight="1">
      <c r="A52" s="319" t="s">
        <v>248</v>
      </c>
      <c r="B52" s="320">
        <v>1232</v>
      </c>
      <c r="C52" s="104"/>
      <c r="D52" s="319" t="s">
        <v>249</v>
      </c>
      <c r="E52" s="320">
        <v>5</v>
      </c>
      <c r="F52" s="104"/>
      <c r="G52" s="104"/>
      <c r="H52" s="104"/>
      <c r="I52" s="104"/>
      <c r="J52" s="325" t="s">
        <v>254</v>
      </c>
      <c r="K52" s="328"/>
    </row>
    <row r="53" spans="1:11" ht="12.75" customHeight="1">
      <c r="A53" s="319" t="s">
        <v>250</v>
      </c>
      <c r="B53" s="320">
        <v>15</v>
      </c>
      <c r="C53" s="104"/>
      <c r="D53" s="319" t="s">
        <v>251</v>
      </c>
      <c r="E53" s="320">
        <v>83</v>
      </c>
      <c r="F53" s="104"/>
      <c r="G53" s="104"/>
      <c r="H53" s="104"/>
      <c r="I53" s="104"/>
      <c r="J53" s="105" t="s">
        <v>253</v>
      </c>
      <c r="K53" s="105">
        <v>70</v>
      </c>
    </row>
    <row r="54" spans="1:11" ht="12.75" customHeight="1">
      <c r="A54" s="335" t="s">
        <v>222</v>
      </c>
      <c r="B54" s="321">
        <v>1701</v>
      </c>
      <c r="C54" s="104"/>
      <c r="D54" s="335" t="s">
        <v>222</v>
      </c>
      <c r="E54" s="321">
        <v>107</v>
      </c>
      <c r="F54" s="104"/>
      <c r="G54" s="104"/>
      <c r="H54" s="104"/>
      <c r="I54" s="104"/>
      <c r="J54" s="104"/>
      <c r="K54" s="327"/>
    </row>
    <row r="55" spans="1:11" ht="12.75" customHeight="1">
      <c r="A55" s="336" t="s">
        <v>226</v>
      </c>
      <c r="B55" s="322">
        <f>B54/K55</f>
        <v>0.60793423874195851</v>
      </c>
      <c r="C55" s="70"/>
      <c r="D55" s="336" t="s">
        <v>226</v>
      </c>
      <c r="E55" s="322">
        <f>E54/K55</f>
        <v>3.8241601143674052E-2</v>
      </c>
      <c r="J55" s="325" t="s">
        <v>252</v>
      </c>
      <c r="K55" s="330">
        <f>SUM(B38,B54,E43,E54,H43,K43,K50,K53)</f>
        <v>2798</v>
      </c>
    </row>
    <row r="56" spans="1:11" ht="12.75" customHeight="1">
      <c r="A56" s="314"/>
      <c r="B56" s="313"/>
      <c r="C56" s="63"/>
    </row>
    <row r="57" spans="1:11" ht="12.75" customHeight="1">
      <c r="A57" s="314"/>
      <c r="B57" s="314"/>
      <c r="C57" s="315"/>
    </row>
    <row r="58" spans="1:11" ht="12.75" customHeight="1">
      <c r="A58" s="314"/>
      <c r="B58" s="313"/>
      <c r="C58" s="70"/>
    </row>
    <row r="59" spans="1:11" ht="12.75" customHeight="1">
      <c r="A59" s="104"/>
      <c r="B59" s="104"/>
      <c r="C59" s="104"/>
      <c r="D59" s="104"/>
      <c r="E59" s="104"/>
      <c r="F59" s="104"/>
      <c r="G59" s="104"/>
      <c r="H59" s="104"/>
      <c r="I59" s="104"/>
      <c r="J59" s="104"/>
      <c r="K59" s="104"/>
    </row>
    <row r="60" spans="1:11" ht="12.75" customHeight="1">
      <c r="A60" s="314"/>
      <c r="B60" s="314"/>
      <c r="C60" s="315"/>
    </row>
    <row r="61" spans="1:11" ht="12.75" customHeight="1">
      <c r="A61" s="314"/>
      <c r="B61" s="313"/>
      <c r="C61" s="70"/>
    </row>
    <row r="62" spans="1:11" ht="12.75" customHeight="1">
      <c r="A62" s="314"/>
      <c r="B62" s="313"/>
      <c r="C62" s="70"/>
    </row>
    <row r="63" spans="1:11" ht="12.75" customHeight="1">
      <c r="A63" s="314"/>
      <c r="B63" s="313"/>
      <c r="C63" s="70"/>
    </row>
    <row r="64" spans="1:11" ht="12.75" customHeight="1">
      <c r="A64" s="314"/>
      <c r="B64" s="313"/>
      <c r="C64" s="70"/>
    </row>
    <row r="65" spans="1:14" ht="12.75" customHeight="1">
      <c r="A65" s="314"/>
      <c r="B65" s="313"/>
      <c r="C65" s="70"/>
      <c r="N65" s="269"/>
    </row>
    <row r="66" spans="1:14" ht="12.75" customHeight="1">
      <c r="A66" s="314"/>
      <c r="B66" s="313"/>
      <c r="C66" s="70"/>
    </row>
    <row r="67" spans="1:14" ht="12.75" customHeight="1">
      <c r="A67" s="314"/>
      <c r="B67" s="313"/>
      <c r="C67" s="70"/>
    </row>
    <row r="68" spans="1:14" ht="12.75" customHeight="1">
      <c r="A68" s="314"/>
      <c r="B68" s="313"/>
      <c r="C68" s="70"/>
    </row>
    <row r="70" spans="1:14" ht="12.75" customHeight="1">
      <c r="A70" s="314"/>
      <c r="B70" s="313"/>
      <c r="C70" s="70"/>
    </row>
    <row r="71" spans="1:14" ht="12.75" customHeight="1">
      <c r="A71" s="314"/>
      <c r="B71" s="313"/>
      <c r="C71" s="70"/>
    </row>
    <row r="72" spans="1:14" ht="12.75" customHeight="1">
      <c r="A72" s="314"/>
      <c r="B72" s="313"/>
      <c r="C72" s="63"/>
    </row>
    <row r="73" spans="1:14" ht="12.75" customHeight="1">
      <c r="A73" s="314"/>
      <c r="B73" s="314"/>
      <c r="C73" s="315"/>
    </row>
    <row r="74" spans="1:14" ht="12.75" customHeight="1">
      <c r="A74" s="314"/>
      <c r="B74" s="313"/>
      <c r="C74" s="63"/>
    </row>
  </sheetData>
  <pageMargins left="0.5" right="0.5" top="0.5" bottom="0.5" header="0" footer="0"/>
  <pageSetup scale="97" orientation="portrait" r:id="rId1"/>
  <headerFooter scaleWithDoc="0" alignWithMargins="0">
    <oddHeader>&amp;CCarnegie Mellon University</oddHeader>
    <oddFooter>&amp;CInstitutional Research and Analysis / Official Enrollment Fall Semester 2017</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zoomScaleNormal="100" workbookViewId="0">
      <selection activeCell="A2" sqref="A2"/>
    </sheetView>
  </sheetViews>
  <sheetFormatPr defaultRowHeight="12.75" customHeight="1"/>
  <cols>
    <col min="1" max="1" width="20.7109375" style="68" customWidth="1"/>
    <col min="2" max="2" width="5.7109375" style="68" customWidth="1"/>
    <col min="3" max="3" width="2.7109375" style="68" customWidth="1"/>
    <col min="4" max="4" width="14.7109375" style="68" customWidth="1"/>
    <col min="5" max="5" width="5.7109375" style="68" customWidth="1"/>
    <col min="6" max="6" width="2.7109375" style="68" customWidth="1"/>
    <col min="7" max="7" width="17.28515625" style="68" customWidth="1"/>
    <col min="8" max="8" width="6.7109375" style="68" customWidth="1"/>
    <col min="9" max="9" width="2.7109375" style="68" customWidth="1"/>
    <col min="10" max="10" width="14.7109375" style="68" customWidth="1"/>
    <col min="11" max="11" width="6.7109375" style="68" customWidth="1"/>
    <col min="12" max="16384" width="9.140625" style="68"/>
  </cols>
  <sheetData>
    <row r="1" spans="1:13" ht="12.75" customHeight="1">
      <c r="A1" s="309" t="s">
        <v>349</v>
      </c>
      <c r="B1" s="310"/>
      <c r="C1" s="310"/>
    </row>
    <row r="2" spans="1:13" ht="12.75" customHeight="1">
      <c r="A2" s="309" t="s">
        <v>300</v>
      </c>
    </row>
    <row r="3" spans="1:13" ht="12.75" customHeight="1">
      <c r="B3" s="313"/>
      <c r="C3" s="70"/>
    </row>
    <row r="4" spans="1:13" ht="12.75" customHeight="1">
      <c r="A4" s="314"/>
      <c r="B4" s="313"/>
      <c r="C4" s="70"/>
    </row>
    <row r="5" spans="1:13" ht="12.75" customHeight="1">
      <c r="A5" s="314"/>
      <c r="B5" s="313"/>
      <c r="C5" s="63"/>
    </row>
    <row r="6" spans="1:13" ht="12.75" customHeight="1">
      <c r="A6" s="314"/>
      <c r="B6" s="314"/>
      <c r="C6" s="315"/>
    </row>
    <row r="7" spans="1:13" ht="12.75" customHeight="1">
      <c r="A7" s="314"/>
      <c r="B7" s="313"/>
      <c r="C7" s="70"/>
    </row>
    <row r="8" spans="1:13" ht="12.75" customHeight="1">
      <c r="A8" s="314"/>
      <c r="B8" s="313"/>
      <c r="C8" s="70"/>
    </row>
    <row r="9" spans="1:13" ht="12.75" customHeight="1">
      <c r="A9" s="314"/>
      <c r="B9" s="313"/>
      <c r="C9" s="70"/>
    </row>
    <row r="10" spans="1:13" ht="12.75" customHeight="1">
      <c r="A10" s="314"/>
      <c r="B10" s="313"/>
      <c r="C10" s="70"/>
    </row>
    <row r="11" spans="1:13" ht="12.75" customHeight="1">
      <c r="A11" s="314"/>
      <c r="B11" s="313"/>
      <c r="C11" s="70"/>
    </row>
    <row r="12" spans="1:13" ht="12.75" customHeight="1">
      <c r="A12" s="314"/>
      <c r="B12" s="313"/>
      <c r="C12" s="70"/>
      <c r="D12" s="68" t="s">
        <v>290</v>
      </c>
    </row>
    <row r="13" spans="1:13" ht="12.75" customHeight="1">
      <c r="A13" s="314"/>
      <c r="B13" s="313"/>
      <c r="C13" s="70"/>
    </row>
    <row r="14" spans="1:13" ht="12.75" customHeight="1">
      <c r="A14" s="314"/>
      <c r="B14" s="313"/>
      <c r="C14" s="70"/>
    </row>
    <row r="15" spans="1:13" ht="12.75" customHeight="1">
      <c r="A15" s="104"/>
      <c r="B15" s="104"/>
      <c r="C15" s="104"/>
      <c r="D15" s="104"/>
      <c r="E15" s="104"/>
      <c r="F15" s="104"/>
      <c r="G15" s="104"/>
      <c r="H15" s="104"/>
      <c r="I15" s="104"/>
      <c r="J15" s="104"/>
      <c r="K15" s="104"/>
      <c r="L15" s="104"/>
      <c r="M15" s="312"/>
    </row>
    <row r="16" spans="1:13" ht="12.75" customHeight="1">
      <c r="A16" s="314"/>
      <c r="B16" s="314"/>
      <c r="C16" s="315"/>
    </row>
    <row r="17" spans="1:13" ht="12.75" customHeight="1">
      <c r="A17" s="314"/>
      <c r="B17" s="313"/>
      <c r="C17" s="70"/>
    </row>
    <row r="18" spans="1:13" ht="12.75" customHeight="1">
      <c r="A18" s="314"/>
      <c r="B18" s="313"/>
      <c r="C18" s="70"/>
    </row>
    <row r="19" spans="1:13" ht="12.75" customHeight="1">
      <c r="A19" s="314"/>
      <c r="B19" s="313"/>
      <c r="C19" s="70"/>
    </row>
    <row r="20" spans="1:13" ht="12.75" customHeight="1">
      <c r="A20" s="314"/>
      <c r="B20" s="313"/>
      <c r="C20" s="70"/>
    </row>
    <row r="21" spans="1:13" ht="12.75" customHeight="1">
      <c r="A21" s="314"/>
      <c r="B21" s="313"/>
      <c r="C21" s="70"/>
    </row>
    <row r="22" spans="1:13" ht="12.75" customHeight="1">
      <c r="A22" s="314"/>
      <c r="B22" s="313"/>
      <c r="C22" s="70"/>
    </row>
    <row r="23" spans="1:13" ht="12.75" customHeight="1">
      <c r="A23" s="314"/>
      <c r="B23" s="313"/>
      <c r="C23" s="70"/>
    </row>
    <row r="24" spans="1:13" ht="12.75" customHeight="1">
      <c r="A24" s="314"/>
      <c r="B24" s="313"/>
      <c r="C24" s="70"/>
    </row>
    <row r="25" spans="1:13" ht="12.75" customHeight="1">
      <c r="C25" s="316"/>
      <c r="I25" s="331"/>
      <c r="L25" s="104"/>
      <c r="M25" s="104"/>
    </row>
    <row r="26" spans="1:13" ht="12.75" customHeight="1">
      <c r="I26" s="331"/>
    </row>
    <row r="27" spans="1:13" ht="12.75" customHeight="1">
      <c r="A27" s="317" t="s">
        <v>256</v>
      </c>
      <c r="B27" s="316"/>
      <c r="D27" s="314" t="s">
        <v>287</v>
      </c>
      <c r="G27" s="314" t="s">
        <v>257</v>
      </c>
      <c r="I27" s="317"/>
      <c r="J27" s="317" t="s">
        <v>9</v>
      </c>
      <c r="K27" s="331"/>
    </row>
    <row r="28" spans="1:13" ht="12.75" customHeight="1">
      <c r="A28" s="68" t="s">
        <v>296</v>
      </c>
      <c r="B28" s="68">
        <v>1</v>
      </c>
      <c r="D28" s="319" t="s">
        <v>66</v>
      </c>
      <c r="E28" s="320">
        <v>4</v>
      </c>
      <c r="G28" s="319" t="s">
        <v>182</v>
      </c>
      <c r="H28" s="320">
        <v>1</v>
      </c>
      <c r="I28" s="316"/>
      <c r="J28" s="68" t="s">
        <v>322</v>
      </c>
      <c r="K28" s="68">
        <v>2</v>
      </c>
    </row>
    <row r="29" spans="1:13" ht="12.75" customHeight="1">
      <c r="A29" s="316" t="s">
        <v>73</v>
      </c>
      <c r="B29" s="316">
        <v>74</v>
      </c>
      <c r="D29" s="319" t="s">
        <v>67</v>
      </c>
      <c r="E29" s="320">
        <v>2</v>
      </c>
      <c r="G29" s="319" t="s">
        <v>35</v>
      </c>
      <c r="H29" s="320">
        <v>10</v>
      </c>
      <c r="I29" s="316"/>
      <c r="J29" s="319" t="s">
        <v>10</v>
      </c>
      <c r="K29" s="68">
        <v>10</v>
      </c>
    </row>
    <row r="30" spans="1:13" ht="12.75" customHeight="1">
      <c r="A30" s="316" t="s">
        <v>50</v>
      </c>
      <c r="B30" s="316">
        <v>6</v>
      </c>
      <c r="D30" s="319" t="s">
        <v>68</v>
      </c>
      <c r="E30" s="320">
        <v>25</v>
      </c>
      <c r="G30" s="68" t="s">
        <v>108</v>
      </c>
      <c r="H30" s="68">
        <v>2</v>
      </c>
      <c r="I30" s="316"/>
      <c r="J30" s="68" t="s">
        <v>292</v>
      </c>
      <c r="K30" s="68">
        <v>3</v>
      </c>
    </row>
    <row r="31" spans="1:13" ht="12.75" customHeight="1">
      <c r="A31" s="68" t="s">
        <v>330</v>
      </c>
      <c r="B31" s="68">
        <v>1</v>
      </c>
      <c r="D31" s="319" t="s">
        <v>69</v>
      </c>
      <c r="E31" s="320">
        <v>4</v>
      </c>
      <c r="G31" s="319" t="s">
        <v>36</v>
      </c>
      <c r="H31" s="320">
        <v>27</v>
      </c>
      <c r="I31" s="316"/>
      <c r="J31" s="319" t="s">
        <v>11</v>
      </c>
      <c r="K31" s="68">
        <v>6</v>
      </c>
    </row>
    <row r="32" spans="1:13" ht="12.75" customHeight="1">
      <c r="A32" s="68" t="s">
        <v>285</v>
      </c>
      <c r="B32" s="334">
        <v>2</v>
      </c>
      <c r="D32" s="68" t="s">
        <v>70</v>
      </c>
      <c r="E32" s="68">
        <v>2</v>
      </c>
      <c r="G32" s="334" t="s">
        <v>37</v>
      </c>
      <c r="H32" s="320">
        <v>8</v>
      </c>
      <c r="I32" s="316"/>
      <c r="J32" s="319" t="s">
        <v>12</v>
      </c>
      <c r="K32" s="68">
        <v>24</v>
      </c>
    </row>
    <row r="33" spans="1:11" ht="12.75" customHeight="1">
      <c r="A33" s="68" t="s">
        <v>190</v>
      </c>
      <c r="B33" s="68">
        <v>1</v>
      </c>
      <c r="D33" s="319" t="s">
        <v>260</v>
      </c>
      <c r="E33" s="320">
        <v>10</v>
      </c>
      <c r="G33" s="319" t="s">
        <v>38</v>
      </c>
      <c r="H33" s="334">
        <v>13</v>
      </c>
      <c r="I33" s="316"/>
      <c r="J33" s="68" t="s">
        <v>323</v>
      </c>
      <c r="K33" s="68">
        <v>1</v>
      </c>
    </row>
    <row r="34" spans="1:11" ht="12.75" customHeight="1">
      <c r="A34" s="334" t="s">
        <v>191</v>
      </c>
      <c r="B34" s="316">
        <v>1</v>
      </c>
      <c r="D34" s="319" t="s">
        <v>71</v>
      </c>
      <c r="E34" s="320">
        <v>1</v>
      </c>
      <c r="G34" s="319" t="s">
        <v>39</v>
      </c>
      <c r="H34" s="320">
        <v>14</v>
      </c>
      <c r="I34" s="316"/>
      <c r="J34" s="319" t="s">
        <v>15</v>
      </c>
      <c r="K34" s="68">
        <v>18</v>
      </c>
    </row>
    <row r="35" spans="1:11" ht="12.75" customHeight="1">
      <c r="A35" s="316" t="s">
        <v>297</v>
      </c>
      <c r="B35" s="334">
        <v>1</v>
      </c>
      <c r="D35" s="334" t="s">
        <v>189</v>
      </c>
      <c r="E35" s="334">
        <v>5</v>
      </c>
      <c r="G35" s="319" t="s">
        <v>183</v>
      </c>
      <c r="H35" s="331">
        <v>27</v>
      </c>
      <c r="I35" s="316"/>
      <c r="J35" s="319" t="s">
        <v>115</v>
      </c>
      <c r="K35" s="320">
        <v>50</v>
      </c>
    </row>
    <row r="36" spans="1:11" ht="12.75" customHeight="1">
      <c r="A36" s="316" t="s">
        <v>74</v>
      </c>
      <c r="B36" s="334">
        <v>72</v>
      </c>
      <c r="D36" s="319" t="s">
        <v>72</v>
      </c>
      <c r="E36" s="320">
        <v>7</v>
      </c>
      <c r="G36" s="319" t="s">
        <v>184</v>
      </c>
      <c r="H36" s="334">
        <v>107</v>
      </c>
      <c r="I36" s="316"/>
      <c r="J36" s="319" t="s">
        <v>16</v>
      </c>
      <c r="K36" s="320">
        <v>3</v>
      </c>
    </row>
    <row r="37" spans="1:11" ht="12.75" customHeight="1">
      <c r="A37" s="68" t="s">
        <v>331</v>
      </c>
      <c r="B37" s="68">
        <v>2</v>
      </c>
      <c r="D37" s="335" t="s">
        <v>222</v>
      </c>
      <c r="E37" s="321">
        <v>154</v>
      </c>
      <c r="G37" s="319" t="s">
        <v>40</v>
      </c>
      <c r="H37" s="320">
        <v>5</v>
      </c>
      <c r="I37" s="324"/>
      <c r="J37" s="68" t="s">
        <v>17</v>
      </c>
      <c r="K37" s="320">
        <v>1</v>
      </c>
    </row>
    <row r="38" spans="1:11" ht="12.75" customHeight="1">
      <c r="A38" s="334" t="s">
        <v>111</v>
      </c>
      <c r="B38" s="316">
        <v>2</v>
      </c>
      <c r="D38" s="335" t="s">
        <v>263</v>
      </c>
      <c r="E38" s="322">
        <f>E37/K59</f>
        <v>3.2190635451505016E-2</v>
      </c>
      <c r="G38" s="334" t="s">
        <v>265</v>
      </c>
      <c r="H38" s="320">
        <v>151</v>
      </c>
      <c r="I38" s="316"/>
      <c r="J38" s="68" t="s">
        <v>324</v>
      </c>
      <c r="K38" s="320">
        <v>1</v>
      </c>
    </row>
    <row r="39" spans="1:11" ht="12.75" customHeight="1">
      <c r="A39" s="68" t="s">
        <v>286</v>
      </c>
      <c r="B39" s="316">
        <v>1</v>
      </c>
      <c r="G39" s="331" t="s">
        <v>41</v>
      </c>
      <c r="H39" s="320">
        <v>18</v>
      </c>
      <c r="I39" s="316"/>
      <c r="J39" s="68" t="s">
        <v>293</v>
      </c>
      <c r="K39" s="68">
        <v>1</v>
      </c>
    </row>
    <row r="40" spans="1:11" ht="12.75" customHeight="1">
      <c r="A40" s="335" t="s">
        <v>222</v>
      </c>
      <c r="B40" s="321">
        <v>164</v>
      </c>
      <c r="G40" s="319" t="s">
        <v>42</v>
      </c>
      <c r="H40" s="320">
        <v>52</v>
      </c>
      <c r="I40" s="316"/>
      <c r="J40" s="68" t="s">
        <v>325</v>
      </c>
      <c r="K40" s="68">
        <v>1</v>
      </c>
    </row>
    <row r="41" spans="1:11" ht="12.75" customHeight="1">
      <c r="A41" s="335" t="s">
        <v>263</v>
      </c>
      <c r="B41" s="322">
        <f>B40/K59</f>
        <v>3.4280936454849496E-2</v>
      </c>
      <c r="D41" s="332" t="s">
        <v>20</v>
      </c>
      <c r="E41" s="331"/>
      <c r="G41" s="68" t="s">
        <v>327</v>
      </c>
      <c r="H41" s="320">
        <v>1</v>
      </c>
      <c r="I41" s="316"/>
      <c r="J41" s="319" t="s">
        <v>106</v>
      </c>
      <c r="K41" s="320">
        <v>1</v>
      </c>
    </row>
    <row r="42" spans="1:11" ht="12.75" customHeight="1">
      <c r="D42" s="68" t="s">
        <v>281</v>
      </c>
      <c r="E42" s="269">
        <v>3</v>
      </c>
      <c r="G42" s="319" t="s">
        <v>43</v>
      </c>
      <c r="H42" s="68">
        <v>11</v>
      </c>
      <c r="I42" s="316"/>
      <c r="J42" s="319" t="s">
        <v>18</v>
      </c>
      <c r="K42" s="320">
        <v>19</v>
      </c>
    </row>
    <row r="43" spans="1:11" ht="12.75" customHeight="1">
      <c r="D43" s="68" t="s">
        <v>22</v>
      </c>
      <c r="E43" s="68">
        <v>7</v>
      </c>
      <c r="G43" s="335" t="s">
        <v>222</v>
      </c>
      <c r="H43" s="321">
        <v>4182</v>
      </c>
      <c r="I43" s="316"/>
      <c r="J43" s="68" t="s">
        <v>326</v>
      </c>
      <c r="K43" s="68">
        <v>1</v>
      </c>
    </row>
    <row r="44" spans="1:11" ht="12.75" customHeight="1">
      <c r="A44" s="314" t="s">
        <v>55</v>
      </c>
      <c r="D44" s="68" t="s">
        <v>299</v>
      </c>
      <c r="E44" s="320">
        <v>1</v>
      </c>
      <c r="G44" s="336" t="s">
        <v>263</v>
      </c>
      <c r="H44" s="322">
        <f>H43/K59</f>
        <v>0.87416387959866215</v>
      </c>
      <c r="I44" s="316"/>
      <c r="J44" s="335" t="s">
        <v>222</v>
      </c>
      <c r="K44" s="309">
        <v>142</v>
      </c>
    </row>
    <row r="45" spans="1:11" ht="12.75" customHeight="1">
      <c r="A45" s="68" t="s">
        <v>283</v>
      </c>
      <c r="B45" s="68">
        <v>1</v>
      </c>
      <c r="D45" s="68" t="s">
        <v>181</v>
      </c>
      <c r="E45" s="320">
        <v>2273</v>
      </c>
      <c r="I45" s="331"/>
      <c r="J45" s="335" t="s">
        <v>263</v>
      </c>
      <c r="K45" s="322">
        <f>K44/K59</f>
        <v>2.968227424749164E-2</v>
      </c>
    </row>
    <row r="46" spans="1:11" ht="12.75" customHeight="1">
      <c r="A46" s="316" t="s">
        <v>56</v>
      </c>
      <c r="B46" s="68">
        <v>3</v>
      </c>
      <c r="D46" s="319" t="s">
        <v>23</v>
      </c>
      <c r="E46" s="320">
        <v>10</v>
      </c>
      <c r="I46" s="331"/>
    </row>
    <row r="47" spans="1:11" ht="12.75" customHeight="1">
      <c r="A47" s="316" t="s">
        <v>57</v>
      </c>
      <c r="B47" s="68">
        <v>3</v>
      </c>
      <c r="D47" s="319" t="s">
        <v>24</v>
      </c>
      <c r="E47" s="320">
        <v>1316</v>
      </c>
      <c r="I47" s="331"/>
    </row>
    <row r="48" spans="1:11" ht="12.75" customHeight="1">
      <c r="A48" s="68" t="s">
        <v>58</v>
      </c>
      <c r="B48" s="68">
        <v>1</v>
      </c>
      <c r="D48" s="319" t="s">
        <v>25</v>
      </c>
      <c r="E48" s="320">
        <v>17</v>
      </c>
      <c r="I48" s="316"/>
      <c r="J48" s="317" t="s">
        <v>259</v>
      </c>
    </row>
    <row r="49" spans="1:15" ht="12.75" customHeight="1">
      <c r="A49" s="319" t="s">
        <v>59</v>
      </c>
      <c r="B49" s="320">
        <v>3</v>
      </c>
      <c r="D49" s="319" t="s">
        <v>26</v>
      </c>
      <c r="E49" s="320">
        <v>30</v>
      </c>
      <c r="I49" s="316"/>
      <c r="J49" s="319" t="s">
        <v>44</v>
      </c>
      <c r="K49" s="316">
        <v>27</v>
      </c>
    </row>
    <row r="50" spans="1:15" ht="12.75" customHeight="1">
      <c r="A50" s="319" t="s">
        <v>60</v>
      </c>
      <c r="B50" s="320">
        <v>2</v>
      </c>
      <c r="D50" s="68" t="s">
        <v>107</v>
      </c>
      <c r="E50" s="320">
        <v>1</v>
      </c>
      <c r="G50" s="317" t="s">
        <v>192</v>
      </c>
      <c r="H50" s="316"/>
      <c r="I50" s="316"/>
      <c r="J50" s="319" t="s">
        <v>45</v>
      </c>
      <c r="K50" s="334">
        <v>3</v>
      </c>
    </row>
    <row r="51" spans="1:15" ht="12.75" customHeight="1">
      <c r="A51" s="319" t="s">
        <v>61</v>
      </c>
      <c r="B51" s="320">
        <v>20</v>
      </c>
      <c r="C51" s="315"/>
      <c r="D51" s="319" t="s">
        <v>27</v>
      </c>
      <c r="E51" s="68">
        <v>9</v>
      </c>
      <c r="G51" s="316" t="s">
        <v>46</v>
      </c>
      <c r="H51" s="316">
        <v>5</v>
      </c>
      <c r="J51" s="335" t="s">
        <v>222</v>
      </c>
      <c r="K51" s="321">
        <v>30</v>
      </c>
    </row>
    <row r="52" spans="1:15" ht="12.75" customHeight="1">
      <c r="A52" s="319" t="s">
        <v>62</v>
      </c>
      <c r="B52" s="320">
        <v>17</v>
      </c>
      <c r="C52" s="70"/>
      <c r="D52" s="319" t="s">
        <v>28</v>
      </c>
      <c r="E52" s="320">
        <v>40</v>
      </c>
      <c r="G52" s="319" t="s">
        <v>47</v>
      </c>
      <c r="H52" s="320">
        <v>31</v>
      </c>
      <c r="J52" s="336" t="s">
        <v>263</v>
      </c>
      <c r="K52" s="322">
        <f>K51/K59</f>
        <v>6.270903010033445E-3</v>
      </c>
    </row>
    <row r="53" spans="1:15" ht="12.75" customHeight="1">
      <c r="A53" s="319" t="s">
        <v>63</v>
      </c>
      <c r="B53" s="320">
        <v>13</v>
      </c>
      <c r="C53" s="70"/>
      <c r="D53" s="319" t="s">
        <v>29</v>
      </c>
      <c r="E53" s="320">
        <v>2</v>
      </c>
      <c r="G53" s="319" t="s">
        <v>48</v>
      </c>
      <c r="H53" s="320">
        <v>12</v>
      </c>
    </row>
    <row r="54" spans="1:15" ht="12.75" customHeight="1">
      <c r="A54" s="319" t="s">
        <v>64</v>
      </c>
      <c r="B54" s="320">
        <v>2</v>
      </c>
      <c r="C54" s="104"/>
      <c r="D54" s="319" t="s">
        <v>30</v>
      </c>
      <c r="E54" s="320">
        <v>7</v>
      </c>
      <c r="F54" s="104"/>
      <c r="G54" s="319" t="s">
        <v>49</v>
      </c>
      <c r="H54" s="320">
        <v>28</v>
      </c>
      <c r="J54" s="317" t="s">
        <v>266</v>
      </c>
      <c r="K54" s="317">
        <v>10</v>
      </c>
    </row>
    <row r="55" spans="1:15" ht="12.75" customHeight="1">
      <c r="A55" s="319" t="s">
        <v>278</v>
      </c>
      <c r="B55" s="320">
        <v>2</v>
      </c>
      <c r="C55" s="315"/>
      <c r="D55" s="319" t="s">
        <v>31</v>
      </c>
      <c r="E55" s="68">
        <v>4</v>
      </c>
      <c r="G55" s="319" t="s">
        <v>51</v>
      </c>
      <c r="H55" s="320">
        <v>13</v>
      </c>
      <c r="K55" s="320"/>
    </row>
    <row r="56" spans="1:15" ht="12.75" customHeight="1">
      <c r="A56" s="319" t="s">
        <v>187</v>
      </c>
      <c r="B56" s="320">
        <v>4</v>
      </c>
      <c r="C56" s="70"/>
      <c r="D56" s="68" t="s">
        <v>32</v>
      </c>
      <c r="E56" s="320">
        <v>4</v>
      </c>
      <c r="G56" s="319" t="s">
        <v>53</v>
      </c>
      <c r="H56" s="320">
        <v>6</v>
      </c>
    </row>
    <row r="57" spans="1:15" ht="12.75" customHeight="1">
      <c r="A57" s="319" t="s">
        <v>65</v>
      </c>
      <c r="B57" s="320">
        <v>19</v>
      </c>
      <c r="C57" s="70"/>
      <c r="D57" s="68" t="s">
        <v>277</v>
      </c>
      <c r="E57" s="320">
        <v>1</v>
      </c>
      <c r="G57" s="319" t="s">
        <v>54</v>
      </c>
      <c r="H57" s="320">
        <v>7</v>
      </c>
    </row>
    <row r="58" spans="1:15" ht="12.75" customHeight="1">
      <c r="A58" s="319" t="s">
        <v>279</v>
      </c>
      <c r="B58" s="320">
        <v>1</v>
      </c>
      <c r="C58" s="70"/>
      <c r="D58" s="68" t="s">
        <v>33</v>
      </c>
      <c r="E58" s="320">
        <v>9</v>
      </c>
      <c r="G58" s="335" t="s">
        <v>222</v>
      </c>
      <c r="H58" s="321">
        <v>102</v>
      </c>
    </row>
    <row r="59" spans="1:15" ht="12.75" customHeight="1">
      <c r="A59" s="319" t="s">
        <v>188</v>
      </c>
      <c r="B59" s="320">
        <v>3</v>
      </c>
      <c r="C59" s="70"/>
      <c r="D59" s="68" t="s">
        <v>34</v>
      </c>
      <c r="E59" s="68">
        <v>1</v>
      </c>
      <c r="G59" s="336" t="s">
        <v>263</v>
      </c>
      <c r="H59" s="322">
        <f>H58/K59</f>
        <v>2.1321070234113712E-2</v>
      </c>
      <c r="J59" s="335" t="s">
        <v>262</v>
      </c>
      <c r="K59" s="337">
        <f>SUM(B40,H58,E37,H43,K44,K51,K54)</f>
        <v>4784</v>
      </c>
    </row>
    <row r="60" spans="1:15" ht="12.75" customHeight="1">
      <c r="A60" s="314"/>
      <c r="B60" s="313"/>
      <c r="C60" s="70"/>
      <c r="O60" s="269"/>
    </row>
    <row r="61" spans="1:15" ht="12.75" customHeight="1">
      <c r="A61" s="314"/>
      <c r="B61" s="313"/>
      <c r="C61" s="70"/>
    </row>
    <row r="62" spans="1:15" ht="12.75" customHeight="1">
      <c r="A62" s="314"/>
      <c r="B62" s="313"/>
      <c r="C62" s="70"/>
    </row>
    <row r="63" spans="1:15" ht="12.75" customHeight="1">
      <c r="A63" s="314"/>
      <c r="B63" s="313"/>
      <c r="C63" s="70"/>
    </row>
    <row r="64" spans="1:15" ht="12.75" customHeight="1">
      <c r="A64" s="314"/>
      <c r="B64" s="313"/>
      <c r="C64" s="63"/>
    </row>
    <row r="65" spans="1:3" ht="12.75" customHeight="1">
      <c r="A65" s="314"/>
      <c r="B65" s="314"/>
      <c r="C65" s="315"/>
    </row>
    <row r="66" spans="1:3" ht="12.75" customHeight="1">
      <c r="A66" s="314"/>
      <c r="B66" s="313"/>
      <c r="C66" s="63"/>
    </row>
  </sheetData>
  <pageMargins left="0.5" right="0.5" top="0.5" bottom="0.5" header="0" footer="0"/>
  <pageSetup scale="95" orientation="portrait" r:id="rId1"/>
  <headerFooter scaleWithDoc="0" alignWithMargins="0">
    <oddHeader>&amp;CCarnegie Mellon University</oddHeader>
    <oddFooter>&amp;CInstitutional Research and Analysis / Official Enrollment Fall Semester 2017</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98"/>
  <sheetViews>
    <sheetView zoomScaleNormal="100" workbookViewId="0">
      <selection activeCell="Q24" sqref="Q24"/>
    </sheetView>
  </sheetViews>
  <sheetFormatPr defaultRowHeight="12.75" customHeight="1"/>
  <cols>
    <col min="1" max="1" width="19.7109375" style="1" customWidth="1"/>
    <col min="2" max="2" width="6.85546875" style="1" bestFit="1" customWidth="1"/>
    <col min="3" max="4" width="7.5703125" style="1" customWidth="1"/>
    <col min="5" max="5" width="7.5703125" style="2" customWidth="1"/>
    <col min="6" max="7" width="7.5703125" style="1" customWidth="1"/>
    <col min="8" max="11" width="7.5703125" style="2" customWidth="1"/>
    <col min="12" max="82" width="9.140625" style="65"/>
    <col min="83" max="16384" width="9.140625" style="1"/>
  </cols>
  <sheetData>
    <row r="1" spans="1:82" ht="12.75" customHeight="1">
      <c r="A1" s="31" t="s">
        <v>337</v>
      </c>
      <c r="B1" s="31"/>
      <c r="C1" s="31"/>
      <c r="D1" s="31"/>
      <c r="E1" s="31"/>
      <c r="F1" s="31"/>
      <c r="G1" s="31"/>
      <c r="H1" s="31"/>
      <c r="I1" s="31"/>
      <c r="J1" s="31"/>
      <c r="K1" s="31"/>
    </row>
    <row r="3" spans="1:82" ht="12.75" customHeight="1">
      <c r="A3" s="12" t="s">
        <v>1</v>
      </c>
      <c r="B3" s="12"/>
      <c r="C3" s="235"/>
      <c r="D3" s="170" t="s">
        <v>94</v>
      </c>
      <c r="E3" s="235"/>
      <c r="F3" s="235"/>
      <c r="G3" s="170" t="s">
        <v>95</v>
      </c>
      <c r="H3" s="235"/>
      <c r="I3" s="235"/>
      <c r="J3" s="170" t="s">
        <v>8</v>
      </c>
      <c r="K3" s="235"/>
    </row>
    <row r="4" spans="1:82" ht="12.75" customHeight="1">
      <c r="A4" s="171" t="s">
        <v>76</v>
      </c>
      <c r="B4" s="172" t="s">
        <v>302</v>
      </c>
      <c r="C4" s="236" t="s">
        <v>88</v>
      </c>
      <c r="D4" s="236" t="s">
        <v>89</v>
      </c>
      <c r="E4" s="236" t="s">
        <v>79</v>
      </c>
      <c r="F4" s="236" t="s">
        <v>88</v>
      </c>
      <c r="G4" s="236" t="s">
        <v>89</v>
      </c>
      <c r="H4" s="236" t="s">
        <v>79</v>
      </c>
      <c r="I4" s="236" t="s">
        <v>88</v>
      </c>
      <c r="J4" s="236" t="s">
        <v>89</v>
      </c>
      <c r="K4" s="236" t="s">
        <v>79</v>
      </c>
    </row>
    <row r="5" spans="1:82" ht="12.75" customHeight="1">
      <c r="A5" s="173" t="s">
        <v>80</v>
      </c>
      <c r="B5" s="174" t="s">
        <v>93</v>
      </c>
      <c r="C5" s="91">
        <v>361</v>
      </c>
      <c r="D5" s="91">
        <v>541</v>
      </c>
      <c r="E5" s="92">
        <v>902</v>
      </c>
      <c r="F5" s="183">
        <v>15</v>
      </c>
      <c r="G5" s="183">
        <v>16</v>
      </c>
      <c r="H5" s="184">
        <v>31</v>
      </c>
      <c r="I5" s="92">
        <v>376</v>
      </c>
      <c r="J5" s="92">
        <v>557</v>
      </c>
      <c r="K5" s="92">
        <v>933</v>
      </c>
    </row>
    <row r="6" spans="1:82" ht="12.75" customHeight="1">
      <c r="A6" s="173"/>
      <c r="B6" s="174" t="s">
        <v>6</v>
      </c>
      <c r="C6" s="91">
        <v>149</v>
      </c>
      <c r="D6" s="91">
        <v>151</v>
      </c>
      <c r="E6" s="92">
        <v>300</v>
      </c>
      <c r="F6" s="183">
        <v>4</v>
      </c>
      <c r="G6" s="183">
        <v>6</v>
      </c>
      <c r="H6" s="184">
        <v>10</v>
      </c>
      <c r="I6" s="92">
        <v>153</v>
      </c>
      <c r="J6" s="92">
        <v>157</v>
      </c>
      <c r="K6" s="92">
        <v>310</v>
      </c>
    </row>
    <row r="7" spans="1:82" ht="12.75" customHeight="1">
      <c r="A7" s="173"/>
      <c r="B7" s="174" t="s">
        <v>7</v>
      </c>
      <c r="C7" s="91">
        <v>16</v>
      </c>
      <c r="D7" s="91">
        <v>14</v>
      </c>
      <c r="E7" s="92">
        <v>30</v>
      </c>
      <c r="F7" s="183">
        <v>1</v>
      </c>
      <c r="G7" s="183">
        <v>5</v>
      </c>
      <c r="H7" s="184">
        <v>6</v>
      </c>
      <c r="I7" s="92">
        <v>17</v>
      </c>
      <c r="J7" s="92">
        <v>19</v>
      </c>
      <c r="K7" s="92">
        <v>36</v>
      </c>
      <c r="W7" s="1"/>
    </row>
    <row r="8" spans="1:82" ht="12.75" customHeight="1">
      <c r="A8" s="173"/>
      <c r="B8" s="174" t="s">
        <v>274</v>
      </c>
      <c r="C8" s="91">
        <v>14</v>
      </c>
      <c r="D8" s="91">
        <v>18</v>
      </c>
      <c r="E8" s="92">
        <v>32</v>
      </c>
      <c r="F8" s="183">
        <v>2</v>
      </c>
      <c r="G8" s="183">
        <v>2</v>
      </c>
      <c r="H8" s="184">
        <v>4</v>
      </c>
      <c r="I8" s="92">
        <v>16</v>
      </c>
      <c r="J8" s="92">
        <v>20</v>
      </c>
      <c r="K8" s="92">
        <v>36</v>
      </c>
      <c r="W8" s="1"/>
    </row>
    <row r="9" spans="1:82" ht="12.75" customHeight="1">
      <c r="A9" s="173"/>
      <c r="B9" s="173" t="s">
        <v>19</v>
      </c>
      <c r="C9" s="185">
        <v>540</v>
      </c>
      <c r="D9" s="185">
        <v>724</v>
      </c>
      <c r="E9" s="185">
        <v>1264</v>
      </c>
      <c r="F9" s="185">
        <v>22</v>
      </c>
      <c r="G9" s="185">
        <v>29</v>
      </c>
      <c r="H9" s="185">
        <v>51</v>
      </c>
      <c r="I9" s="185">
        <v>562</v>
      </c>
      <c r="J9" s="185">
        <v>753</v>
      </c>
      <c r="K9" s="185">
        <v>1315</v>
      </c>
      <c r="P9" s="190"/>
      <c r="V9" s="190"/>
      <c r="W9" s="1"/>
    </row>
    <row r="10" spans="1:82" ht="12.75" customHeight="1">
      <c r="A10" s="173" t="s">
        <v>81</v>
      </c>
      <c r="B10" s="174" t="s">
        <v>93</v>
      </c>
      <c r="C10" s="91">
        <v>1083</v>
      </c>
      <c r="D10" s="91">
        <v>700</v>
      </c>
      <c r="E10" s="92">
        <v>1783</v>
      </c>
      <c r="F10" s="183">
        <v>17</v>
      </c>
      <c r="G10" s="183">
        <v>8</v>
      </c>
      <c r="H10" s="184">
        <v>25</v>
      </c>
      <c r="I10" s="92">
        <v>1100</v>
      </c>
      <c r="J10" s="92">
        <v>708</v>
      </c>
      <c r="K10" s="92">
        <v>1808</v>
      </c>
      <c r="N10" s="190"/>
      <c r="P10" s="190"/>
      <c r="T10" s="190"/>
      <c r="V10" s="190"/>
      <c r="W10" s="1"/>
    </row>
    <row r="11" spans="1:82" ht="12.75" customHeight="1">
      <c r="A11" s="173"/>
      <c r="B11" s="174" t="s">
        <v>6</v>
      </c>
      <c r="C11" s="91">
        <v>867</v>
      </c>
      <c r="D11" s="91">
        <v>516</v>
      </c>
      <c r="E11" s="92">
        <v>1383</v>
      </c>
      <c r="F11" s="183">
        <v>23</v>
      </c>
      <c r="G11" s="183">
        <v>5</v>
      </c>
      <c r="H11" s="184">
        <v>28</v>
      </c>
      <c r="I11" s="92">
        <v>890</v>
      </c>
      <c r="J11" s="92">
        <v>521</v>
      </c>
      <c r="K11" s="92">
        <v>1411</v>
      </c>
      <c r="P11" s="190"/>
      <c r="V11" s="190"/>
      <c r="W11" s="1"/>
    </row>
    <row r="12" spans="1:82" ht="12.75" customHeight="1">
      <c r="A12" s="173"/>
      <c r="B12" s="174" t="s">
        <v>7</v>
      </c>
      <c r="C12" s="91">
        <v>513</v>
      </c>
      <c r="D12" s="91">
        <v>190</v>
      </c>
      <c r="E12" s="92">
        <v>703</v>
      </c>
      <c r="F12" s="183">
        <v>12</v>
      </c>
      <c r="G12" s="183">
        <v>3</v>
      </c>
      <c r="H12" s="184">
        <v>15</v>
      </c>
      <c r="I12" s="92">
        <v>525</v>
      </c>
      <c r="J12" s="92">
        <v>193</v>
      </c>
      <c r="K12" s="92">
        <v>718</v>
      </c>
      <c r="W12" s="1"/>
    </row>
    <row r="13" spans="1:82" ht="12.75" customHeight="1">
      <c r="A13" s="173"/>
      <c r="B13" s="176" t="s">
        <v>19</v>
      </c>
      <c r="C13" s="185">
        <v>2463</v>
      </c>
      <c r="D13" s="185">
        <v>1406</v>
      </c>
      <c r="E13" s="185">
        <v>3869</v>
      </c>
      <c r="F13" s="185">
        <v>52</v>
      </c>
      <c r="G13" s="185">
        <v>16</v>
      </c>
      <c r="H13" s="185">
        <v>68</v>
      </c>
      <c r="I13" s="185">
        <v>2515</v>
      </c>
      <c r="J13" s="185">
        <v>1422</v>
      </c>
      <c r="K13" s="185">
        <v>3937</v>
      </c>
      <c r="N13" s="190"/>
      <c r="O13" s="190"/>
      <c r="P13" s="190"/>
      <c r="T13" s="190"/>
      <c r="U13" s="190"/>
      <c r="V13" s="190"/>
      <c r="W13" s="1"/>
    </row>
    <row r="14" spans="1:82" s="2" customFormat="1" ht="12.75" customHeight="1">
      <c r="A14" s="173" t="s">
        <v>101</v>
      </c>
      <c r="B14" s="174" t="s">
        <v>93</v>
      </c>
      <c r="C14" s="91">
        <v>600</v>
      </c>
      <c r="D14" s="91">
        <v>650</v>
      </c>
      <c r="E14" s="92">
        <v>1250</v>
      </c>
      <c r="F14" s="183">
        <v>11</v>
      </c>
      <c r="G14" s="183">
        <v>18</v>
      </c>
      <c r="H14" s="184">
        <v>29</v>
      </c>
      <c r="I14" s="92">
        <v>611</v>
      </c>
      <c r="J14" s="92">
        <v>668</v>
      </c>
      <c r="K14" s="92">
        <v>1279</v>
      </c>
      <c r="L14" s="65"/>
      <c r="M14" s="65"/>
      <c r="N14" s="66"/>
      <c r="O14" s="66"/>
      <c r="P14" s="270"/>
      <c r="Q14" s="66"/>
      <c r="R14" s="66"/>
      <c r="S14" s="66"/>
      <c r="T14" s="66"/>
      <c r="U14" s="66"/>
      <c r="V14" s="270"/>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row>
    <row r="15" spans="1:82" ht="12.75" customHeight="1">
      <c r="A15" s="173"/>
      <c r="B15" s="174" t="s">
        <v>6</v>
      </c>
      <c r="C15" s="91">
        <v>35</v>
      </c>
      <c r="D15" s="91">
        <v>58</v>
      </c>
      <c r="E15" s="92">
        <v>93</v>
      </c>
      <c r="F15" s="183">
        <v>7</v>
      </c>
      <c r="G15" s="183">
        <v>7</v>
      </c>
      <c r="H15" s="184">
        <v>14</v>
      </c>
      <c r="I15" s="92">
        <v>42</v>
      </c>
      <c r="J15" s="92">
        <v>65</v>
      </c>
      <c r="K15" s="92">
        <v>107</v>
      </c>
      <c r="W15" s="1"/>
    </row>
    <row r="16" spans="1:82" ht="12.75" customHeight="1">
      <c r="A16" s="173"/>
      <c r="B16" s="174" t="s">
        <v>7</v>
      </c>
      <c r="C16" s="91">
        <v>112</v>
      </c>
      <c r="D16" s="91">
        <v>84</v>
      </c>
      <c r="E16" s="92">
        <v>196</v>
      </c>
      <c r="F16" s="183">
        <v>5</v>
      </c>
      <c r="G16" s="183">
        <v>3</v>
      </c>
      <c r="H16" s="184">
        <v>8</v>
      </c>
      <c r="I16" s="92">
        <v>117</v>
      </c>
      <c r="J16" s="92">
        <v>87</v>
      </c>
      <c r="K16" s="92">
        <v>204</v>
      </c>
      <c r="W16" s="1"/>
    </row>
    <row r="17" spans="1:23" ht="12.75" customHeight="1">
      <c r="A17" s="173"/>
      <c r="B17" s="173" t="s">
        <v>19</v>
      </c>
      <c r="C17" s="185">
        <v>747</v>
      </c>
      <c r="D17" s="185">
        <v>792</v>
      </c>
      <c r="E17" s="185">
        <v>1539</v>
      </c>
      <c r="F17" s="185">
        <v>23</v>
      </c>
      <c r="G17" s="185">
        <v>28</v>
      </c>
      <c r="H17" s="185">
        <v>51</v>
      </c>
      <c r="I17" s="185">
        <v>770</v>
      </c>
      <c r="J17" s="185">
        <v>820</v>
      </c>
      <c r="K17" s="185">
        <v>1590</v>
      </c>
      <c r="P17" s="190"/>
      <c r="V17" s="190"/>
      <c r="W17" s="1"/>
    </row>
    <row r="18" spans="1:23" ht="12.75" customHeight="1">
      <c r="A18" s="173" t="s">
        <v>100</v>
      </c>
      <c r="B18" s="174" t="s">
        <v>6</v>
      </c>
      <c r="C18" s="91">
        <v>525</v>
      </c>
      <c r="D18" s="91">
        <v>572</v>
      </c>
      <c r="E18" s="92">
        <v>1097</v>
      </c>
      <c r="F18" s="183">
        <v>189</v>
      </c>
      <c r="G18" s="183">
        <v>90</v>
      </c>
      <c r="H18" s="184">
        <v>279</v>
      </c>
      <c r="I18" s="92">
        <v>714</v>
      </c>
      <c r="J18" s="92">
        <v>662</v>
      </c>
      <c r="K18" s="92">
        <v>1376</v>
      </c>
      <c r="P18" s="190"/>
      <c r="V18" s="190"/>
      <c r="W18" s="1"/>
    </row>
    <row r="19" spans="1:23" ht="12.75" customHeight="1">
      <c r="A19" s="173"/>
      <c r="B19" s="174" t="s">
        <v>7</v>
      </c>
      <c r="C19" s="91">
        <v>26</v>
      </c>
      <c r="D19" s="91">
        <v>24</v>
      </c>
      <c r="E19" s="92">
        <v>50</v>
      </c>
      <c r="F19" s="183">
        <v>0</v>
      </c>
      <c r="G19" s="183">
        <v>0</v>
      </c>
      <c r="H19" s="184">
        <v>0</v>
      </c>
      <c r="I19" s="92">
        <v>26</v>
      </c>
      <c r="J19" s="92">
        <v>24</v>
      </c>
      <c r="K19" s="92">
        <v>50</v>
      </c>
      <c r="W19" s="1"/>
    </row>
    <row r="20" spans="1:23" ht="12.75" customHeight="1">
      <c r="A20" s="173"/>
      <c r="B20" s="174" t="s">
        <v>274</v>
      </c>
      <c r="C20" s="91">
        <v>1</v>
      </c>
      <c r="D20" s="91">
        <v>0</v>
      </c>
      <c r="E20" s="92">
        <v>1</v>
      </c>
      <c r="F20" s="183">
        <v>6</v>
      </c>
      <c r="G20" s="183">
        <v>6</v>
      </c>
      <c r="H20" s="184">
        <v>12</v>
      </c>
      <c r="I20" s="92">
        <v>7</v>
      </c>
      <c r="J20" s="92">
        <v>6</v>
      </c>
      <c r="K20" s="92">
        <v>13</v>
      </c>
      <c r="W20" s="1"/>
    </row>
    <row r="21" spans="1:23" ht="12.75" customHeight="1">
      <c r="A21" s="173"/>
      <c r="B21" s="173" t="s">
        <v>19</v>
      </c>
      <c r="C21" s="185">
        <v>552</v>
      </c>
      <c r="D21" s="185">
        <v>596</v>
      </c>
      <c r="E21" s="185">
        <v>1148</v>
      </c>
      <c r="F21" s="185">
        <v>195</v>
      </c>
      <c r="G21" s="185">
        <v>96</v>
      </c>
      <c r="H21" s="185">
        <v>291</v>
      </c>
      <c r="I21" s="185">
        <v>747</v>
      </c>
      <c r="J21" s="185">
        <v>692</v>
      </c>
      <c r="K21" s="185">
        <v>1439</v>
      </c>
      <c r="P21" s="190"/>
      <c r="V21" s="190"/>
      <c r="W21" s="1"/>
    </row>
    <row r="22" spans="1:23" ht="12.75" customHeight="1">
      <c r="A22" s="173" t="s">
        <v>114</v>
      </c>
      <c r="B22" s="174" t="s">
        <v>93</v>
      </c>
      <c r="C22" s="91">
        <v>89</v>
      </c>
      <c r="D22" s="91">
        <v>184</v>
      </c>
      <c r="E22" s="92">
        <v>273</v>
      </c>
      <c r="F22" s="183">
        <v>4</v>
      </c>
      <c r="G22" s="183">
        <v>6</v>
      </c>
      <c r="H22" s="184">
        <v>10</v>
      </c>
      <c r="I22" s="92">
        <v>93</v>
      </c>
      <c r="J22" s="92">
        <v>190</v>
      </c>
      <c r="K22" s="92">
        <v>283</v>
      </c>
      <c r="W22" s="1"/>
    </row>
    <row r="23" spans="1:23" ht="12.75" customHeight="1">
      <c r="A23" s="173"/>
      <c r="B23" s="174" t="s">
        <v>6</v>
      </c>
      <c r="C23" s="91">
        <v>119</v>
      </c>
      <c r="D23" s="91">
        <v>96</v>
      </c>
      <c r="E23" s="92">
        <v>215</v>
      </c>
      <c r="F23" s="183">
        <v>1</v>
      </c>
      <c r="G23" s="183">
        <v>1</v>
      </c>
      <c r="H23" s="184">
        <v>2</v>
      </c>
      <c r="I23" s="92">
        <v>120</v>
      </c>
      <c r="J23" s="92">
        <v>97</v>
      </c>
      <c r="K23" s="92">
        <v>217</v>
      </c>
      <c r="W23" s="1"/>
    </row>
    <row r="24" spans="1:23" ht="12.75" customHeight="1">
      <c r="A24" s="173"/>
      <c r="B24" s="173" t="s">
        <v>19</v>
      </c>
      <c r="C24" s="185">
        <v>208</v>
      </c>
      <c r="D24" s="185">
        <v>280</v>
      </c>
      <c r="E24" s="185">
        <v>488</v>
      </c>
      <c r="F24" s="185">
        <v>5</v>
      </c>
      <c r="G24" s="185">
        <v>7</v>
      </c>
      <c r="H24" s="185">
        <v>12</v>
      </c>
      <c r="I24" s="185">
        <v>213</v>
      </c>
      <c r="J24" s="185">
        <v>287</v>
      </c>
      <c r="K24" s="185">
        <v>500</v>
      </c>
      <c r="W24" s="1"/>
    </row>
    <row r="25" spans="1:23" ht="12.75" customHeight="1">
      <c r="A25" s="173" t="s">
        <v>83</v>
      </c>
      <c r="B25" s="174" t="s">
        <v>93</v>
      </c>
      <c r="C25" s="91">
        <v>420</v>
      </c>
      <c r="D25" s="91">
        <v>397</v>
      </c>
      <c r="E25" s="92">
        <v>817</v>
      </c>
      <c r="F25" s="183">
        <v>8</v>
      </c>
      <c r="G25" s="183">
        <v>4</v>
      </c>
      <c r="H25" s="184">
        <v>12</v>
      </c>
      <c r="I25" s="92">
        <v>428</v>
      </c>
      <c r="J25" s="92">
        <v>401</v>
      </c>
      <c r="K25" s="92">
        <v>829</v>
      </c>
      <c r="W25" s="1"/>
    </row>
    <row r="26" spans="1:23" ht="12.75" customHeight="1">
      <c r="A26" s="173"/>
      <c r="B26" s="174" t="s">
        <v>6</v>
      </c>
      <c r="C26" s="91">
        <v>23</v>
      </c>
      <c r="D26" s="91">
        <v>24</v>
      </c>
      <c r="E26" s="92">
        <v>47</v>
      </c>
      <c r="F26" s="183">
        <v>0</v>
      </c>
      <c r="G26" s="183">
        <v>0</v>
      </c>
      <c r="H26" s="184">
        <v>0</v>
      </c>
      <c r="I26" s="92">
        <v>23</v>
      </c>
      <c r="J26" s="92">
        <v>24</v>
      </c>
      <c r="K26" s="92">
        <v>47</v>
      </c>
      <c r="W26" s="1"/>
    </row>
    <row r="27" spans="1:23" ht="12.75" customHeight="1">
      <c r="A27" s="173"/>
      <c r="B27" s="174" t="s">
        <v>7</v>
      </c>
      <c r="C27" s="91">
        <v>180</v>
      </c>
      <c r="D27" s="91">
        <v>80</v>
      </c>
      <c r="E27" s="92">
        <v>260</v>
      </c>
      <c r="F27" s="183">
        <v>1</v>
      </c>
      <c r="G27" s="183">
        <v>0</v>
      </c>
      <c r="H27" s="184">
        <v>1</v>
      </c>
      <c r="I27" s="92">
        <v>181</v>
      </c>
      <c r="J27" s="92">
        <v>80</v>
      </c>
      <c r="K27" s="92">
        <v>261</v>
      </c>
      <c r="W27" s="1"/>
    </row>
    <row r="28" spans="1:23" ht="12.75" customHeight="1">
      <c r="A28" s="173"/>
      <c r="B28" s="173" t="s">
        <v>19</v>
      </c>
      <c r="C28" s="185">
        <v>623</v>
      </c>
      <c r="D28" s="185">
        <v>501</v>
      </c>
      <c r="E28" s="185">
        <v>1124</v>
      </c>
      <c r="F28" s="185">
        <v>9</v>
      </c>
      <c r="G28" s="185">
        <v>4</v>
      </c>
      <c r="H28" s="185">
        <v>13</v>
      </c>
      <c r="I28" s="185">
        <v>632</v>
      </c>
      <c r="J28" s="185">
        <v>505</v>
      </c>
      <c r="K28" s="185">
        <v>1137</v>
      </c>
      <c r="P28" s="190"/>
      <c r="V28" s="190"/>
      <c r="W28" s="1"/>
    </row>
    <row r="29" spans="1:23" ht="12.75" customHeight="1">
      <c r="A29" s="173" t="s">
        <v>84</v>
      </c>
      <c r="B29" s="174" t="s">
        <v>93</v>
      </c>
      <c r="C29" s="91">
        <v>408</v>
      </c>
      <c r="D29" s="91">
        <v>290</v>
      </c>
      <c r="E29" s="92">
        <v>698</v>
      </c>
      <c r="F29" s="183">
        <v>13</v>
      </c>
      <c r="G29" s="183">
        <v>8</v>
      </c>
      <c r="H29" s="184">
        <v>21</v>
      </c>
      <c r="I29" s="92">
        <v>421</v>
      </c>
      <c r="J29" s="92">
        <v>298</v>
      </c>
      <c r="K29" s="92">
        <v>719</v>
      </c>
      <c r="W29" s="1"/>
    </row>
    <row r="30" spans="1:23" ht="12.75" customHeight="1">
      <c r="A30" s="173"/>
      <c r="B30" s="174" t="s">
        <v>6</v>
      </c>
      <c r="C30" s="91">
        <v>607</v>
      </c>
      <c r="D30" s="91">
        <v>297</v>
      </c>
      <c r="E30" s="92">
        <v>904</v>
      </c>
      <c r="F30" s="183">
        <v>47</v>
      </c>
      <c r="G30" s="183">
        <v>18</v>
      </c>
      <c r="H30" s="184">
        <v>65</v>
      </c>
      <c r="I30" s="92">
        <v>654</v>
      </c>
      <c r="J30" s="92">
        <v>315</v>
      </c>
      <c r="K30" s="92">
        <v>969</v>
      </c>
      <c r="W30" s="1"/>
    </row>
    <row r="31" spans="1:23" ht="12.75" customHeight="1">
      <c r="A31" s="173"/>
      <c r="B31" s="174" t="s">
        <v>7</v>
      </c>
      <c r="C31" s="91">
        <v>425</v>
      </c>
      <c r="D31" s="91">
        <v>116</v>
      </c>
      <c r="E31" s="92">
        <v>541</v>
      </c>
      <c r="F31" s="183">
        <v>11</v>
      </c>
      <c r="G31" s="183">
        <v>3</v>
      </c>
      <c r="H31" s="184">
        <v>14</v>
      </c>
      <c r="I31" s="92">
        <v>436</v>
      </c>
      <c r="J31" s="92">
        <v>119</v>
      </c>
      <c r="K31" s="92">
        <v>555</v>
      </c>
      <c r="W31" s="1"/>
    </row>
    <row r="32" spans="1:23" ht="12.75" customHeight="1">
      <c r="A32" s="173"/>
      <c r="B32" s="174" t="s">
        <v>274</v>
      </c>
      <c r="C32" s="91">
        <v>0</v>
      </c>
      <c r="D32" s="91">
        <v>0</v>
      </c>
      <c r="E32" s="92">
        <v>0</v>
      </c>
      <c r="F32" s="183">
        <v>0</v>
      </c>
      <c r="G32" s="183">
        <v>1</v>
      </c>
      <c r="H32" s="184">
        <v>1</v>
      </c>
      <c r="I32" s="92">
        <v>0</v>
      </c>
      <c r="J32" s="92">
        <v>1</v>
      </c>
      <c r="K32" s="92">
        <v>1</v>
      </c>
      <c r="N32" s="190"/>
      <c r="P32" s="190"/>
      <c r="T32" s="190"/>
      <c r="V32" s="190"/>
      <c r="W32" s="1"/>
    </row>
    <row r="33" spans="1:23" ht="12.75" customHeight="1">
      <c r="A33" s="173"/>
      <c r="B33" s="173" t="s">
        <v>19</v>
      </c>
      <c r="C33" s="185">
        <v>1440</v>
      </c>
      <c r="D33" s="185">
        <v>703</v>
      </c>
      <c r="E33" s="185">
        <v>2143</v>
      </c>
      <c r="F33" s="185">
        <v>71</v>
      </c>
      <c r="G33" s="185">
        <v>30</v>
      </c>
      <c r="H33" s="185">
        <v>101</v>
      </c>
      <c r="I33" s="185">
        <v>1511</v>
      </c>
      <c r="J33" s="185">
        <v>733</v>
      </c>
      <c r="K33" s="185">
        <v>2244</v>
      </c>
      <c r="N33" s="190"/>
      <c r="P33" s="190"/>
      <c r="T33" s="190"/>
      <c r="V33" s="190"/>
      <c r="W33" s="1"/>
    </row>
    <row r="34" spans="1:23" ht="12.75" customHeight="1">
      <c r="A34" s="173" t="s">
        <v>102</v>
      </c>
      <c r="B34" s="174" t="s">
        <v>93</v>
      </c>
      <c r="C34" s="91">
        <v>306</v>
      </c>
      <c r="D34" s="91">
        <v>252</v>
      </c>
      <c r="E34" s="92">
        <v>558</v>
      </c>
      <c r="F34" s="183">
        <v>7</v>
      </c>
      <c r="G34" s="183">
        <v>4</v>
      </c>
      <c r="H34" s="184">
        <v>11</v>
      </c>
      <c r="I34" s="92">
        <v>313</v>
      </c>
      <c r="J34" s="92">
        <v>256</v>
      </c>
      <c r="K34" s="92">
        <v>569</v>
      </c>
      <c r="W34" s="1"/>
    </row>
    <row r="35" spans="1:23" ht="12.75" customHeight="1">
      <c r="A35" s="173"/>
      <c r="B35" s="174" t="s">
        <v>6</v>
      </c>
      <c r="C35" s="91">
        <v>482</v>
      </c>
      <c r="D35" s="91">
        <v>214</v>
      </c>
      <c r="E35" s="92">
        <v>696</v>
      </c>
      <c r="F35" s="183">
        <v>149</v>
      </c>
      <c r="G35" s="183">
        <v>51</v>
      </c>
      <c r="H35" s="184">
        <v>200</v>
      </c>
      <c r="I35" s="92">
        <v>631</v>
      </c>
      <c r="J35" s="92">
        <v>265</v>
      </c>
      <c r="K35" s="92">
        <v>896</v>
      </c>
      <c r="W35" s="1"/>
    </row>
    <row r="36" spans="1:23" ht="12.75" customHeight="1">
      <c r="A36" s="173"/>
      <c r="B36" s="174" t="s">
        <v>7</v>
      </c>
      <c r="C36" s="91">
        <v>57</v>
      </c>
      <c r="D36" s="91">
        <v>38</v>
      </c>
      <c r="E36" s="92">
        <v>95</v>
      </c>
      <c r="F36" s="183">
        <v>1</v>
      </c>
      <c r="G36" s="183">
        <v>0</v>
      </c>
      <c r="H36" s="184">
        <v>1</v>
      </c>
      <c r="I36" s="92">
        <v>58</v>
      </c>
      <c r="J36" s="92">
        <v>38</v>
      </c>
      <c r="K36" s="92">
        <v>96</v>
      </c>
      <c r="W36" s="1"/>
    </row>
    <row r="37" spans="1:23" ht="12.75" customHeight="1">
      <c r="A37" s="173"/>
      <c r="B37" s="173" t="s">
        <v>19</v>
      </c>
      <c r="C37" s="185">
        <v>845</v>
      </c>
      <c r="D37" s="185">
        <v>504</v>
      </c>
      <c r="E37" s="185">
        <v>1349</v>
      </c>
      <c r="F37" s="185">
        <v>157</v>
      </c>
      <c r="G37" s="185">
        <v>55</v>
      </c>
      <c r="H37" s="185">
        <v>212</v>
      </c>
      <c r="I37" s="185">
        <v>1002</v>
      </c>
      <c r="J37" s="185">
        <v>559</v>
      </c>
      <c r="K37" s="185">
        <v>1561</v>
      </c>
      <c r="P37" s="190"/>
      <c r="T37" s="190"/>
      <c r="V37" s="190"/>
      <c r="W37" s="1"/>
    </row>
    <row r="38" spans="1:23" ht="6" customHeight="1">
      <c r="A38" s="173"/>
      <c r="B38" s="174"/>
      <c r="C38" s="91"/>
      <c r="D38" s="91"/>
      <c r="E38" s="92"/>
      <c r="F38" s="183"/>
      <c r="G38" s="183"/>
      <c r="H38" s="184"/>
      <c r="I38" s="92"/>
      <c r="J38" s="92"/>
      <c r="K38" s="92"/>
      <c r="L38" s="1"/>
      <c r="M38" s="1"/>
      <c r="N38" s="1"/>
      <c r="O38" s="1"/>
      <c r="P38" s="1"/>
      <c r="Q38" s="1"/>
      <c r="R38" s="1"/>
      <c r="S38" s="1"/>
      <c r="T38" s="1"/>
      <c r="U38" s="1"/>
      <c r="V38" s="1"/>
      <c r="W38" s="1"/>
    </row>
    <row r="39" spans="1:23" ht="12.75" customHeight="1">
      <c r="A39" s="173" t="s">
        <v>275</v>
      </c>
      <c r="B39" s="173"/>
      <c r="C39" s="185">
        <v>1</v>
      </c>
      <c r="D39" s="185">
        <v>1</v>
      </c>
      <c r="E39" s="185">
        <v>2</v>
      </c>
      <c r="F39" s="185">
        <v>53</v>
      </c>
      <c r="G39" s="185">
        <v>37</v>
      </c>
      <c r="H39" s="185">
        <v>90</v>
      </c>
      <c r="I39" s="185">
        <v>54</v>
      </c>
      <c r="J39" s="185">
        <v>38</v>
      </c>
      <c r="K39" s="185">
        <v>92</v>
      </c>
      <c r="W39" s="1"/>
    </row>
    <row r="40" spans="1:23" ht="6" customHeight="1">
      <c r="A40" s="173"/>
      <c r="B40" s="174"/>
      <c r="C40" s="91"/>
      <c r="D40" s="91"/>
      <c r="E40" s="92"/>
      <c r="F40" s="183"/>
      <c r="G40" s="183"/>
      <c r="H40" s="184"/>
      <c r="I40" s="92"/>
      <c r="J40" s="92"/>
      <c r="K40" s="92"/>
      <c r="W40" s="1"/>
    </row>
    <row r="41" spans="1:23" ht="12.75" customHeight="1">
      <c r="A41" s="173" t="s">
        <v>85</v>
      </c>
      <c r="B41" s="174" t="s">
        <v>93</v>
      </c>
      <c r="C41" s="91">
        <v>143</v>
      </c>
      <c r="D41" s="91">
        <v>238</v>
      </c>
      <c r="E41" s="92">
        <v>381</v>
      </c>
      <c r="F41" s="183">
        <v>2</v>
      </c>
      <c r="G41" s="183">
        <v>1</v>
      </c>
      <c r="H41" s="184">
        <v>3</v>
      </c>
      <c r="I41" s="92">
        <v>145</v>
      </c>
      <c r="J41" s="92">
        <v>239</v>
      </c>
      <c r="K41" s="92">
        <v>384</v>
      </c>
      <c r="W41" s="1"/>
    </row>
    <row r="42" spans="1:23" ht="12.75" customHeight="1">
      <c r="A42" s="173" t="s">
        <v>86</v>
      </c>
      <c r="B42" s="174" t="s">
        <v>6</v>
      </c>
      <c r="C42" s="91">
        <v>184</v>
      </c>
      <c r="D42" s="91">
        <v>82</v>
      </c>
      <c r="E42" s="92">
        <v>266</v>
      </c>
      <c r="F42" s="183">
        <v>25</v>
      </c>
      <c r="G42" s="183">
        <v>13</v>
      </c>
      <c r="H42" s="184">
        <v>38</v>
      </c>
      <c r="I42" s="92">
        <v>209</v>
      </c>
      <c r="J42" s="92">
        <v>95</v>
      </c>
      <c r="K42" s="92">
        <v>304</v>
      </c>
      <c r="W42" s="1"/>
    </row>
    <row r="43" spans="1:23" ht="12.75" customHeight="1">
      <c r="A43" s="173"/>
      <c r="B43" s="174" t="s">
        <v>7</v>
      </c>
      <c r="C43" s="91">
        <v>18</v>
      </c>
      <c r="D43" s="91">
        <v>6</v>
      </c>
      <c r="E43" s="92">
        <v>24</v>
      </c>
      <c r="F43" s="183">
        <v>1</v>
      </c>
      <c r="G43" s="183">
        <v>0</v>
      </c>
      <c r="H43" s="184">
        <v>1</v>
      </c>
      <c r="I43" s="92">
        <v>19</v>
      </c>
      <c r="J43" s="92">
        <v>6</v>
      </c>
      <c r="K43" s="92">
        <v>25</v>
      </c>
      <c r="W43" s="1"/>
    </row>
    <row r="44" spans="1:23" ht="12.75" customHeight="1">
      <c r="A44" s="173"/>
      <c r="B44" s="173" t="s">
        <v>19</v>
      </c>
      <c r="C44" s="185">
        <v>345</v>
      </c>
      <c r="D44" s="185">
        <v>326</v>
      </c>
      <c r="E44" s="185">
        <v>671</v>
      </c>
      <c r="F44" s="185">
        <v>28</v>
      </c>
      <c r="G44" s="185">
        <v>14</v>
      </c>
      <c r="H44" s="185">
        <v>42</v>
      </c>
      <c r="I44" s="185">
        <v>373</v>
      </c>
      <c r="J44" s="185">
        <v>340</v>
      </c>
      <c r="K44" s="185">
        <v>713</v>
      </c>
      <c r="W44" s="1"/>
    </row>
    <row r="45" spans="1:23" ht="12.75" customHeight="1">
      <c r="A45" s="173" t="s">
        <v>97</v>
      </c>
      <c r="B45" s="174" t="s">
        <v>93</v>
      </c>
      <c r="C45" s="91">
        <v>3410</v>
      </c>
      <c r="D45" s="91">
        <v>3252</v>
      </c>
      <c r="E45" s="92">
        <v>6662</v>
      </c>
      <c r="F45" s="183">
        <v>77</v>
      </c>
      <c r="G45" s="183">
        <v>65</v>
      </c>
      <c r="H45" s="184">
        <v>142</v>
      </c>
      <c r="I45" s="92">
        <v>3487</v>
      </c>
      <c r="J45" s="92">
        <v>3317</v>
      </c>
      <c r="K45" s="92">
        <v>6804</v>
      </c>
      <c r="L45" s="1"/>
      <c r="M45" s="1"/>
      <c r="N45" s="14"/>
      <c r="O45" s="14"/>
      <c r="P45" s="14"/>
      <c r="Q45" s="1"/>
      <c r="R45" s="1"/>
      <c r="S45" s="1"/>
      <c r="T45" s="14"/>
      <c r="U45" s="14"/>
      <c r="V45" s="14"/>
      <c r="W45" s="1"/>
    </row>
    <row r="46" spans="1:23" ht="12.75" customHeight="1">
      <c r="A46" s="173" t="s">
        <v>19</v>
      </c>
      <c r="B46" s="174" t="s">
        <v>6</v>
      </c>
      <c r="C46" s="91">
        <v>2991</v>
      </c>
      <c r="D46" s="91">
        <v>2010</v>
      </c>
      <c r="E46" s="92">
        <v>5001</v>
      </c>
      <c r="F46" s="183">
        <v>445</v>
      </c>
      <c r="G46" s="183">
        <v>191</v>
      </c>
      <c r="H46" s="184">
        <v>636</v>
      </c>
      <c r="I46" s="92">
        <v>3436</v>
      </c>
      <c r="J46" s="92">
        <v>2201</v>
      </c>
      <c r="K46" s="92">
        <v>5637</v>
      </c>
      <c r="M46" s="1"/>
      <c r="N46" s="14"/>
      <c r="O46" s="14"/>
      <c r="P46" s="14"/>
      <c r="Q46" s="1"/>
      <c r="R46" s="1"/>
      <c r="S46" s="1"/>
      <c r="T46" s="14"/>
      <c r="U46" s="14"/>
      <c r="V46" s="14"/>
      <c r="W46" s="1"/>
    </row>
    <row r="47" spans="1:23" ht="12.75" customHeight="1">
      <c r="A47" s="173"/>
      <c r="B47" s="174" t="s">
        <v>7</v>
      </c>
      <c r="C47" s="91">
        <v>1347</v>
      </c>
      <c r="D47" s="91">
        <v>552</v>
      </c>
      <c r="E47" s="92">
        <v>1899</v>
      </c>
      <c r="F47" s="183">
        <v>32</v>
      </c>
      <c r="G47" s="183">
        <v>14</v>
      </c>
      <c r="H47" s="184">
        <v>46</v>
      </c>
      <c r="I47" s="92">
        <v>1379</v>
      </c>
      <c r="J47" s="92">
        <v>566</v>
      </c>
      <c r="K47" s="92">
        <v>1945</v>
      </c>
      <c r="N47" s="190"/>
      <c r="P47" s="190"/>
      <c r="T47" s="190"/>
      <c r="V47" s="190"/>
    </row>
    <row r="48" spans="1:23" ht="12.75" customHeight="1">
      <c r="A48" s="173"/>
      <c r="B48" s="174" t="s">
        <v>274</v>
      </c>
      <c r="C48" s="91">
        <v>16</v>
      </c>
      <c r="D48" s="91">
        <v>19</v>
      </c>
      <c r="E48" s="92">
        <v>35</v>
      </c>
      <c r="F48" s="183">
        <v>61</v>
      </c>
      <c r="G48" s="183">
        <v>46</v>
      </c>
      <c r="H48" s="184">
        <v>107</v>
      </c>
      <c r="I48" s="92">
        <v>77</v>
      </c>
      <c r="J48" s="92">
        <v>65</v>
      </c>
      <c r="K48" s="92">
        <v>142</v>
      </c>
    </row>
    <row r="49" spans="1:22" ht="12.75" customHeight="1">
      <c r="A49" s="173"/>
      <c r="B49" s="173" t="s">
        <v>19</v>
      </c>
      <c r="C49" s="185">
        <v>7764</v>
      </c>
      <c r="D49" s="185">
        <v>5833</v>
      </c>
      <c r="E49" s="185">
        <v>13597</v>
      </c>
      <c r="F49" s="185">
        <v>615</v>
      </c>
      <c r="G49" s="185">
        <v>316</v>
      </c>
      <c r="H49" s="185">
        <v>931</v>
      </c>
      <c r="I49" s="185">
        <v>8379</v>
      </c>
      <c r="J49" s="185">
        <v>6149</v>
      </c>
      <c r="K49" s="185">
        <v>14528</v>
      </c>
      <c r="N49" s="190"/>
      <c r="O49" s="190"/>
      <c r="P49" s="190"/>
      <c r="T49" s="190"/>
      <c r="U49" s="190"/>
      <c r="V49" s="190"/>
    </row>
    <row r="53" spans="1:22" ht="12.75" customHeight="1">
      <c r="A53" s="65"/>
      <c r="B53" s="65"/>
      <c r="C53" s="65"/>
      <c r="D53" s="65"/>
      <c r="E53" s="65"/>
      <c r="F53" s="65"/>
      <c r="G53" s="65"/>
      <c r="H53" s="65"/>
      <c r="I53" s="65"/>
      <c r="J53" s="65"/>
      <c r="K53" s="65"/>
    </row>
    <row r="54" spans="1:22" ht="12.75" customHeight="1">
      <c r="E54" s="1"/>
      <c r="H54" s="1"/>
      <c r="I54" s="1"/>
      <c r="J54" s="1"/>
      <c r="K54" s="1"/>
    </row>
    <row r="55" spans="1:22" ht="12.75" customHeight="1">
      <c r="E55" s="1"/>
      <c r="H55" s="1"/>
      <c r="I55" s="1"/>
      <c r="J55" s="1"/>
      <c r="K55" s="1"/>
    </row>
    <row r="56" spans="1:22" ht="12.75" customHeight="1">
      <c r="E56" s="1"/>
      <c r="H56" s="1"/>
      <c r="I56" s="1"/>
      <c r="J56" s="1"/>
      <c r="K56" s="1"/>
    </row>
    <row r="57" spans="1:22" ht="12.75" customHeight="1">
      <c r="E57" s="1"/>
      <c r="H57" s="1"/>
      <c r="I57" s="1"/>
      <c r="J57" s="1"/>
      <c r="K57" s="1"/>
    </row>
    <row r="58" spans="1:22" ht="12.75" customHeight="1">
      <c r="E58" s="1"/>
      <c r="H58" s="1"/>
      <c r="I58" s="1"/>
      <c r="J58" s="1"/>
      <c r="K58" s="1"/>
    </row>
    <row r="59" spans="1:22" ht="12.75" customHeight="1">
      <c r="E59" s="1"/>
      <c r="H59" s="1"/>
      <c r="I59" s="1"/>
      <c r="J59" s="1"/>
      <c r="K59" s="1"/>
    </row>
    <row r="60" spans="1:22" ht="12.75" customHeight="1">
      <c r="E60" s="1"/>
      <c r="H60" s="1"/>
      <c r="I60" s="1"/>
      <c r="J60" s="1"/>
      <c r="K60" s="1"/>
    </row>
    <row r="61" spans="1:22" ht="12.75" customHeight="1">
      <c r="E61" s="1"/>
      <c r="H61" s="1"/>
      <c r="I61" s="1"/>
      <c r="J61" s="1"/>
      <c r="K61" s="1"/>
    </row>
    <row r="62" spans="1:22" ht="12.75" customHeight="1">
      <c r="E62" s="1"/>
      <c r="H62" s="1"/>
      <c r="I62" s="1"/>
      <c r="J62" s="1"/>
      <c r="K62" s="1"/>
    </row>
    <row r="63" spans="1:22" ht="12.75" customHeight="1">
      <c r="E63" s="1"/>
      <c r="H63" s="1"/>
      <c r="I63" s="1"/>
      <c r="J63" s="1"/>
      <c r="K63" s="1"/>
    </row>
    <row r="64" spans="1:22" ht="12.75" customHeight="1">
      <c r="E64" s="1"/>
      <c r="H64" s="1"/>
      <c r="I64" s="1"/>
      <c r="J64" s="1"/>
      <c r="K64" s="1"/>
    </row>
    <row r="65" spans="5:11" ht="12.75" customHeight="1">
      <c r="E65" s="1"/>
      <c r="H65" s="1"/>
      <c r="I65" s="1"/>
      <c r="J65" s="1"/>
      <c r="K65" s="1"/>
    </row>
    <row r="66" spans="5:11" ht="12.75" customHeight="1">
      <c r="E66" s="1"/>
      <c r="H66" s="1"/>
      <c r="I66" s="1"/>
      <c r="J66" s="1"/>
      <c r="K66" s="1"/>
    </row>
    <row r="67" spans="5:11" ht="12.75" customHeight="1">
      <c r="E67" s="1"/>
      <c r="H67" s="1"/>
      <c r="I67" s="1"/>
      <c r="J67" s="1"/>
      <c r="K67" s="1"/>
    </row>
    <row r="68" spans="5:11" ht="12.75" customHeight="1">
      <c r="E68" s="1"/>
      <c r="H68" s="1"/>
      <c r="I68" s="1"/>
      <c r="J68" s="1"/>
      <c r="K68" s="1"/>
    </row>
    <row r="69" spans="5:11" ht="12.75" customHeight="1">
      <c r="E69" s="1"/>
      <c r="H69" s="1"/>
      <c r="I69" s="1"/>
      <c r="J69" s="1"/>
      <c r="K69" s="1"/>
    </row>
    <row r="70" spans="5:11" ht="12.75" customHeight="1">
      <c r="E70" s="1"/>
      <c r="H70" s="1"/>
      <c r="I70" s="1"/>
      <c r="J70" s="1"/>
      <c r="K70" s="1"/>
    </row>
    <row r="71" spans="5:11" ht="12.75" customHeight="1">
      <c r="E71" s="1"/>
      <c r="H71" s="1"/>
      <c r="I71" s="1"/>
      <c r="J71" s="1"/>
      <c r="K71" s="1"/>
    </row>
    <row r="72" spans="5:11" ht="12.75" customHeight="1">
      <c r="E72" s="1"/>
      <c r="H72" s="1"/>
      <c r="I72" s="1"/>
      <c r="J72" s="1"/>
      <c r="K72" s="1"/>
    </row>
    <row r="73" spans="5:11" ht="12.75" customHeight="1">
      <c r="E73" s="1"/>
      <c r="H73" s="1"/>
      <c r="I73" s="1"/>
      <c r="J73" s="1"/>
      <c r="K73" s="1"/>
    </row>
    <row r="74" spans="5:11" ht="12.75" customHeight="1">
      <c r="E74" s="1"/>
      <c r="H74" s="1"/>
      <c r="I74" s="1"/>
      <c r="J74" s="1"/>
      <c r="K74" s="1"/>
    </row>
    <row r="75" spans="5:11" ht="12.75" customHeight="1">
      <c r="E75" s="1"/>
      <c r="H75" s="1"/>
      <c r="I75" s="1"/>
      <c r="J75" s="1"/>
      <c r="K75" s="1"/>
    </row>
    <row r="76" spans="5:11" ht="12.75" customHeight="1">
      <c r="E76" s="1"/>
      <c r="H76" s="1"/>
      <c r="I76" s="1"/>
      <c r="J76" s="1"/>
      <c r="K76" s="1"/>
    </row>
    <row r="77" spans="5:11" ht="12.75" customHeight="1">
      <c r="E77" s="1"/>
      <c r="H77" s="1"/>
      <c r="I77" s="1"/>
      <c r="J77" s="1"/>
      <c r="K77" s="1"/>
    </row>
    <row r="78" spans="5:11" ht="12.75" customHeight="1">
      <c r="E78" s="1"/>
      <c r="H78" s="1"/>
      <c r="I78" s="1"/>
      <c r="J78" s="1"/>
      <c r="K78" s="1"/>
    </row>
    <row r="79" spans="5:11" ht="12.75" customHeight="1">
      <c r="E79" s="1"/>
      <c r="H79" s="1"/>
      <c r="I79" s="1"/>
      <c r="J79" s="1"/>
      <c r="K79" s="1"/>
    </row>
    <row r="80" spans="5:11" ht="12.75" customHeight="1">
      <c r="E80" s="1"/>
      <c r="H80" s="1"/>
      <c r="I80" s="1"/>
      <c r="J80" s="1"/>
      <c r="K80" s="1"/>
    </row>
    <row r="81" spans="5:11" ht="12.75" customHeight="1">
      <c r="E81" s="1"/>
      <c r="H81" s="1"/>
      <c r="I81" s="1"/>
      <c r="J81" s="1"/>
      <c r="K81" s="1"/>
    </row>
    <row r="82" spans="5:11" ht="12.75" customHeight="1">
      <c r="E82" s="1"/>
      <c r="H82" s="1"/>
      <c r="I82" s="1"/>
      <c r="J82" s="1"/>
      <c r="K82" s="1"/>
    </row>
    <row r="83" spans="5:11" ht="12.75" customHeight="1">
      <c r="E83" s="1"/>
      <c r="H83" s="1"/>
      <c r="I83" s="1"/>
      <c r="J83" s="1"/>
      <c r="K83" s="1"/>
    </row>
    <row r="84" spans="5:11" ht="12.75" customHeight="1">
      <c r="E84" s="1"/>
      <c r="H84" s="1"/>
      <c r="I84" s="1"/>
      <c r="J84" s="1"/>
      <c r="K84" s="1"/>
    </row>
    <row r="85" spans="5:11" ht="12.75" customHeight="1">
      <c r="E85" s="1"/>
      <c r="H85" s="1"/>
      <c r="I85" s="1"/>
      <c r="J85" s="1"/>
      <c r="K85" s="1"/>
    </row>
    <row r="86" spans="5:11" ht="12.75" customHeight="1">
      <c r="E86" s="1"/>
      <c r="H86" s="1"/>
      <c r="I86" s="1"/>
      <c r="J86" s="1"/>
      <c r="K86" s="1"/>
    </row>
    <row r="87" spans="5:11" ht="12.75" customHeight="1">
      <c r="E87" s="1"/>
      <c r="H87" s="1"/>
      <c r="I87" s="1"/>
      <c r="J87" s="1"/>
      <c r="K87" s="1"/>
    </row>
    <row r="88" spans="5:11" ht="12.75" customHeight="1">
      <c r="E88" s="1"/>
      <c r="H88" s="1"/>
      <c r="I88" s="1"/>
      <c r="J88" s="1"/>
      <c r="K88" s="1"/>
    </row>
    <row r="89" spans="5:11" ht="12.75" customHeight="1">
      <c r="E89" s="1"/>
      <c r="H89" s="1"/>
      <c r="I89" s="1"/>
      <c r="J89" s="1"/>
      <c r="K89" s="1"/>
    </row>
    <row r="90" spans="5:11" ht="12.75" customHeight="1">
      <c r="E90" s="1"/>
      <c r="H90" s="1"/>
      <c r="I90" s="1"/>
      <c r="J90" s="1"/>
      <c r="K90" s="1"/>
    </row>
    <row r="91" spans="5:11" ht="12.75" customHeight="1">
      <c r="E91" s="1"/>
      <c r="H91" s="1"/>
      <c r="I91" s="1"/>
      <c r="J91" s="1"/>
      <c r="K91" s="1"/>
    </row>
    <row r="92" spans="5:11" ht="12.75" customHeight="1">
      <c r="E92" s="1"/>
      <c r="H92" s="1"/>
      <c r="I92" s="1"/>
      <c r="J92" s="1"/>
      <c r="K92" s="1"/>
    </row>
    <row r="93" spans="5:11" ht="12.75" customHeight="1">
      <c r="E93" s="1"/>
      <c r="H93" s="1"/>
      <c r="I93" s="1"/>
      <c r="J93" s="1"/>
      <c r="K93" s="1"/>
    </row>
    <row r="94" spans="5:11" ht="12.75" customHeight="1">
      <c r="E94" s="1"/>
      <c r="H94" s="1"/>
      <c r="I94" s="1"/>
      <c r="J94" s="1"/>
      <c r="K94" s="1"/>
    </row>
    <row r="95" spans="5:11" ht="12.75" customHeight="1">
      <c r="E95" s="1"/>
      <c r="H95" s="1"/>
      <c r="I95" s="1"/>
      <c r="J95" s="1"/>
      <c r="K95" s="1"/>
    </row>
    <row r="96" spans="5:11" ht="12.75" customHeight="1">
      <c r="E96" s="1"/>
      <c r="H96" s="1"/>
      <c r="I96" s="1"/>
      <c r="J96" s="1"/>
      <c r="K96" s="1"/>
    </row>
    <row r="97" spans="1:11" ht="12.75" customHeight="1">
      <c r="A97" s="65"/>
      <c r="B97" s="65"/>
      <c r="C97" s="190"/>
      <c r="D97" s="190"/>
      <c r="E97" s="190"/>
      <c r="F97" s="65"/>
      <c r="G97" s="65"/>
      <c r="H97" s="65"/>
      <c r="I97" s="190"/>
      <c r="J97" s="190"/>
      <c r="K97" s="190"/>
    </row>
    <row r="98" spans="1:11" ht="12.75" customHeight="1">
      <c r="A98" s="65"/>
      <c r="B98" s="65"/>
      <c r="C98" s="65"/>
      <c r="D98" s="65"/>
      <c r="E98" s="65"/>
      <c r="F98" s="65"/>
      <c r="G98" s="65"/>
      <c r="H98" s="65"/>
      <c r="I98" s="65"/>
      <c r="J98" s="65"/>
      <c r="K98" s="65"/>
    </row>
  </sheetData>
  <pageMargins left="0.5" right="0.5" top="0.5" bottom="0.5" header="0" footer="0"/>
  <pageSetup scale="92" orientation="landscape" r:id="rId1"/>
  <headerFooter scaleWithDoc="0" alignWithMargins="0">
    <oddHeader>&amp;CCarnegie Mellon University</oddHeader>
    <oddFooter>&amp;CInstitutional Research and Analysis / Official Enrollment Fall Semester 2017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activeCell="C18" sqref="C18"/>
    </sheetView>
  </sheetViews>
  <sheetFormatPr defaultRowHeight="12.75" customHeight="1"/>
  <cols>
    <col min="1" max="1" width="14.5703125" style="1" customWidth="1"/>
    <col min="2" max="2" width="9.85546875" style="1" customWidth="1"/>
    <col min="3" max="3" width="8.140625" style="1" bestFit="1" customWidth="1"/>
    <col min="4" max="16384" width="9.140625" style="1"/>
  </cols>
  <sheetData>
    <row r="1" spans="1:4" s="2" customFormat="1" ht="12.75" customHeight="1">
      <c r="A1" s="347" t="s">
        <v>350</v>
      </c>
    </row>
    <row r="2" spans="1:4" s="2" customFormat="1" ht="12.75" customHeight="1">
      <c r="A2" s="31"/>
    </row>
    <row r="4" spans="1:4" ht="12.75" customHeight="1">
      <c r="A4" s="15" t="s">
        <v>76</v>
      </c>
      <c r="B4" s="249">
        <v>2017</v>
      </c>
      <c r="C4" s="249">
        <v>2016</v>
      </c>
      <c r="D4" s="249" t="s">
        <v>301</v>
      </c>
    </row>
    <row r="5" spans="1:4" ht="12.75" customHeight="1">
      <c r="A5" s="4" t="s">
        <v>81</v>
      </c>
      <c r="B5" s="250">
        <v>312</v>
      </c>
      <c r="C5" s="251">
        <v>300</v>
      </c>
      <c r="D5" s="243">
        <f t="shared" ref="D5:D7" si="0">(B5-C5)/C5</f>
        <v>0.04</v>
      </c>
    </row>
    <row r="6" spans="1:4" ht="12.75" customHeight="1">
      <c r="A6" s="4" t="s">
        <v>101</v>
      </c>
      <c r="B6" s="250">
        <v>319</v>
      </c>
      <c r="C6" s="251">
        <v>282</v>
      </c>
      <c r="D6" s="243">
        <f t="shared" si="0"/>
        <v>0.13120567375886524</v>
      </c>
    </row>
    <row r="7" spans="1:4" ht="12.75" customHeight="1">
      <c r="A7" s="4" t="s">
        <v>83</v>
      </c>
      <c r="B7" s="250">
        <v>54</v>
      </c>
      <c r="C7" s="251">
        <v>52</v>
      </c>
      <c r="D7" s="243">
        <f t="shared" si="0"/>
        <v>3.8461538461538464E-2</v>
      </c>
    </row>
    <row r="8" spans="1:4" ht="12.75" customHeight="1">
      <c r="A8" s="4" t="s">
        <v>84</v>
      </c>
      <c r="B8" s="250">
        <v>209</v>
      </c>
      <c r="C8" s="251">
        <v>195</v>
      </c>
      <c r="D8" s="243">
        <f t="shared" ref="D8:D10" si="1">(B8-C8)/C8</f>
        <v>7.179487179487179E-2</v>
      </c>
    </row>
    <row r="9" spans="1:4" ht="12.75" customHeight="1">
      <c r="A9" s="4" t="s">
        <v>102</v>
      </c>
      <c r="B9" s="250">
        <v>7</v>
      </c>
      <c r="C9" s="251">
        <v>2</v>
      </c>
      <c r="D9" s="243">
        <f t="shared" si="1"/>
        <v>2.5</v>
      </c>
    </row>
    <row r="10" spans="1:4" s="2" customFormat="1" ht="12.75" customHeight="1">
      <c r="A10" s="4" t="s">
        <v>153</v>
      </c>
      <c r="B10" s="250">
        <v>2</v>
      </c>
      <c r="C10" s="251">
        <v>3</v>
      </c>
      <c r="D10" s="243">
        <f t="shared" si="1"/>
        <v>-0.33333333333333331</v>
      </c>
    </row>
    <row r="11" spans="1:4" ht="12.75" customHeight="1">
      <c r="A11" s="2" t="s">
        <v>8</v>
      </c>
      <c r="B11" s="252">
        <v>903</v>
      </c>
      <c r="C11" s="252">
        <v>834</v>
      </c>
      <c r="D11" s="253">
        <f>(B11-C11)/C11</f>
        <v>8.2733812949640287E-2</v>
      </c>
    </row>
    <row r="12" spans="1:4" ht="12.75" customHeight="1">
      <c r="B12" s="14"/>
    </row>
    <row r="13" spans="1:4" ht="12.75" customHeight="1">
      <c r="B13" s="14"/>
    </row>
  </sheetData>
  <pageMargins left="0.5" right="0.5" top="0.5" bottom="0.5" header="0" footer="0"/>
  <pageSetup scale="97" orientation="landscape" r:id="rId1"/>
  <headerFooter scaleWithDoc="0" alignWithMargins="0">
    <oddHeader>&amp;CCarnegie Mellon University</oddHeader>
    <oddFooter>&amp;CInstitutional Research and Analysis / Official Enrollment Fall Semester 2017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zoomScaleNormal="100" workbookViewId="0"/>
  </sheetViews>
  <sheetFormatPr defaultRowHeight="12.75" customHeight="1"/>
  <cols>
    <col min="1" max="1" width="14.85546875" style="1" customWidth="1"/>
    <col min="2" max="3" width="4.5703125" style="1" customWidth="1"/>
    <col min="4" max="4" width="4.5703125" style="2" customWidth="1"/>
    <col min="5" max="6" width="4.5703125" style="1" customWidth="1"/>
    <col min="7" max="7" width="4.5703125" style="2" customWidth="1"/>
    <col min="8" max="9" width="4.5703125" style="1" customWidth="1"/>
    <col min="10" max="10" width="4.5703125" style="2" customWidth="1"/>
    <col min="11" max="12" width="4.5703125" style="1" customWidth="1"/>
    <col min="13" max="13" width="4.5703125" style="2" customWidth="1"/>
    <col min="14" max="15" width="4.5703125" style="1" customWidth="1"/>
    <col min="16" max="16" width="4.5703125" style="2" customWidth="1"/>
    <col min="17" max="34" width="4.5703125" style="1" customWidth="1"/>
    <col min="35" max="16384" width="9.140625" style="1"/>
  </cols>
  <sheetData>
    <row r="1" spans="1:34" ht="12.75" customHeight="1">
      <c r="A1" s="347" t="s">
        <v>350</v>
      </c>
      <c r="B1" s="31"/>
      <c r="C1" s="31"/>
      <c r="D1" s="31"/>
      <c r="E1" s="31"/>
      <c r="F1" s="31"/>
      <c r="G1" s="31"/>
      <c r="H1" s="31"/>
      <c r="I1" s="31"/>
      <c r="J1" s="31"/>
      <c r="K1" s="31"/>
      <c r="L1" s="31"/>
      <c r="M1" s="31"/>
      <c r="N1" s="31"/>
      <c r="O1" s="31"/>
      <c r="P1" s="31"/>
    </row>
    <row r="3" spans="1:34" ht="12.75" customHeight="1">
      <c r="A3" s="12" t="s">
        <v>1</v>
      </c>
      <c r="B3" s="79"/>
      <c r="C3" s="79"/>
      <c r="D3" s="79"/>
      <c r="E3" s="79"/>
      <c r="F3" s="79" t="s">
        <v>164</v>
      </c>
      <c r="G3" s="79"/>
      <c r="H3" s="79"/>
      <c r="I3" s="79"/>
      <c r="J3" s="79"/>
      <c r="K3" s="79"/>
      <c r="L3" s="79"/>
      <c r="M3" s="79"/>
      <c r="N3" s="79"/>
      <c r="O3" s="79" t="s">
        <v>167</v>
      </c>
      <c r="P3" s="79"/>
      <c r="Q3" s="79"/>
      <c r="R3" s="79" t="s">
        <v>167</v>
      </c>
      <c r="S3" s="79"/>
      <c r="T3" s="79"/>
      <c r="U3" s="79"/>
      <c r="V3" s="79"/>
      <c r="W3" s="79"/>
      <c r="X3" s="79" t="s">
        <v>171</v>
      </c>
      <c r="Y3" s="79"/>
      <c r="Z3" s="79"/>
      <c r="AA3" s="79"/>
      <c r="AB3" s="79"/>
      <c r="AC3" s="79"/>
      <c r="AD3" s="79" t="s">
        <v>174</v>
      </c>
      <c r="AE3" s="79"/>
      <c r="AF3" s="79"/>
      <c r="AG3" s="79"/>
      <c r="AH3" s="79"/>
    </row>
    <row r="4" spans="1:34" ht="12.75" customHeight="1">
      <c r="A4" s="12"/>
      <c r="B4" s="79"/>
      <c r="C4" s="79" t="s">
        <v>0</v>
      </c>
      <c r="D4" s="79"/>
      <c r="E4" s="79"/>
      <c r="F4" s="79" t="s">
        <v>165</v>
      </c>
      <c r="G4" s="79"/>
      <c r="H4" s="79"/>
      <c r="I4" s="79" t="s">
        <v>166</v>
      </c>
      <c r="J4" s="79"/>
      <c r="K4" s="79"/>
      <c r="L4" s="79" t="s">
        <v>98</v>
      </c>
      <c r="M4" s="79"/>
      <c r="N4" s="79"/>
      <c r="O4" s="79" t="s">
        <v>168</v>
      </c>
      <c r="P4" s="79"/>
      <c r="Q4" s="79"/>
      <c r="R4" s="79" t="s">
        <v>169</v>
      </c>
      <c r="S4" s="79"/>
      <c r="T4" s="79"/>
      <c r="U4" s="79" t="s">
        <v>170</v>
      </c>
      <c r="V4" s="79"/>
      <c r="W4" s="79"/>
      <c r="X4" s="79" t="s">
        <v>172</v>
      </c>
      <c r="Y4" s="79"/>
      <c r="Z4" s="79"/>
      <c r="AA4" s="79" t="s">
        <v>173</v>
      </c>
      <c r="AB4" s="79"/>
      <c r="AC4" s="79"/>
      <c r="AD4" s="79" t="s">
        <v>175</v>
      </c>
      <c r="AE4" s="79"/>
      <c r="AF4" s="79"/>
      <c r="AG4" s="79" t="s">
        <v>157</v>
      </c>
      <c r="AH4" s="79"/>
    </row>
    <row r="5" spans="1:34" ht="12.75" customHeight="1">
      <c r="A5" s="6" t="s">
        <v>76</v>
      </c>
      <c r="B5" s="187" t="s">
        <v>88</v>
      </c>
      <c r="C5" s="187" t="s">
        <v>89</v>
      </c>
      <c r="D5" s="187" t="s">
        <v>79</v>
      </c>
      <c r="E5" s="187" t="s">
        <v>88</v>
      </c>
      <c r="F5" s="187" t="s">
        <v>89</v>
      </c>
      <c r="G5" s="187" t="s">
        <v>79</v>
      </c>
      <c r="H5" s="187" t="s">
        <v>88</v>
      </c>
      <c r="I5" s="187" t="s">
        <v>89</v>
      </c>
      <c r="J5" s="187" t="s">
        <v>79</v>
      </c>
      <c r="K5" s="187" t="s">
        <v>88</v>
      </c>
      <c r="L5" s="187" t="s">
        <v>89</v>
      </c>
      <c r="M5" s="187" t="s">
        <v>79</v>
      </c>
      <c r="N5" s="187" t="s">
        <v>88</v>
      </c>
      <c r="O5" s="187" t="s">
        <v>89</v>
      </c>
      <c r="P5" s="187" t="s">
        <v>79</v>
      </c>
      <c r="Q5" s="187" t="s">
        <v>88</v>
      </c>
      <c r="R5" s="187" t="s">
        <v>89</v>
      </c>
      <c r="S5" s="187" t="s">
        <v>79</v>
      </c>
      <c r="T5" s="187" t="s">
        <v>88</v>
      </c>
      <c r="U5" s="187" t="s">
        <v>89</v>
      </c>
      <c r="V5" s="187" t="s">
        <v>79</v>
      </c>
      <c r="W5" s="187" t="s">
        <v>88</v>
      </c>
      <c r="X5" s="187" t="s">
        <v>89</v>
      </c>
      <c r="Y5" s="187" t="s">
        <v>79</v>
      </c>
      <c r="Z5" s="187" t="s">
        <v>88</v>
      </c>
      <c r="AA5" s="187" t="s">
        <v>89</v>
      </c>
      <c r="AB5" s="187" t="s">
        <v>79</v>
      </c>
      <c r="AC5" s="187" t="s">
        <v>88</v>
      </c>
      <c r="AD5" s="187" t="s">
        <v>89</v>
      </c>
      <c r="AE5" s="187" t="s">
        <v>79</v>
      </c>
      <c r="AF5" s="187" t="s">
        <v>88</v>
      </c>
      <c r="AG5" s="187" t="s">
        <v>89</v>
      </c>
      <c r="AH5" s="187" t="s">
        <v>79</v>
      </c>
    </row>
    <row r="6" spans="1:34" ht="12.75" customHeight="1">
      <c r="A6" s="4" t="s">
        <v>81</v>
      </c>
      <c r="B6" s="50">
        <v>13</v>
      </c>
      <c r="C6" s="50">
        <v>18</v>
      </c>
      <c r="D6" s="51">
        <v>31</v>
      </c>
      <c r="E6" s="13">
        <v>0</v>
      </c>
      <c r="F6" s="13">
        <v>0</v>
      </c>
      <c r="G6" s="5">
        <v>0</v>
      </c>
      <c r="H6" s="50">
        <v>7</v>
      </c>
      <c r="I6" s="50">
        <v>11</v>
      </c>
      <c r="J6" s="51">
        <v>18</v>
      </c>
      <c r="K6" s="13">
        <v>7</v>
      </c>
      <c r="L6" s="13">
        <v>7</v>
      </c>
      <c r="M6" s="5">
        <v>14</v>
      </c>
      <c r="N6" s="50">
        <v>22</v>
      </c>
      <c r="O6" s="50">
        <v>16</v>
      </c>
      <c r="P6" s="51">
        <v>38</v>
      </c>
      <c r="Q6" s="13">
        <v>1</v>
      </c>
      <c r="R6" s="13">
        <v>6</v>
      </c>
      <c r="S6" s="5">
        <v>7</v>
      </c>
      <c r="T6" s="50">
        <v>33</v>
      </c>
      <c r="U6" s="50">
        <v>61</v>
      </c>
      <c r="V6" s="51">
        <v>94</v>
      </c>
      <c r="W6" s="13">
        <v>0</v>
      </c>
      <c r="X6" s="13">
        <v>0</v>
      </c>
      <c r="Y6" s="5">
        <v>0</v>
      </c>
      <c r="Z6" s="50">
        <v>42</v>
      </c>
      <c r="AA6" s="50">
        <v>51</v>
      </c>
      <c r="AB6" s="51">
        <v>93</v>
      </c>
      <c r="AC6" s="13">
        <v>6</v>
      </c>
      <c r="AD6" s="13">
        <v>11</v>
      </c>
      <c r="AE6" s="5">
        <v>17</v>
      </c>
      <c r="AF6" s="51">
        <v>131</v>
      </c>
      <c r="AG6" s="51">
        <v>181</v>
      </c>
      <c r="AH6" s="51">
        <v>312</v>
      </c>
    </row>
    <row r="7" spans="1:34" ht="12.75" customHeight="1">
      <c r="A7" s="4" t="s">
        <v>101</v>
      </c>
      <c r="B7" s="50">
        <v>30</v>
      </c>
      <c r="C7" s="50">
        <v>35</v>
      </c>
      <c r="D7" s="51">
        <v>65</v>
      </c>
      <c r="E7" s="13">
        <v>0</v>
      </c>
      <c r="F7" s="13">
        <v>0</v>
      </c>
      <c r="G7" s="5">
        <v>0</v>
      </c>
      <c r="H7" s="50">
        <v>4</v>
      </c>
      <c r="I7" s="50">
        <v>4</v>
      </c>
      <c r="J7" s="51">
        <v>8</v>
      </c>
      <c r="K7" s="13">
        <v>6</v>
      </c>
      <c r="L7" s="13">
        <v>2</v>
      </c>
      <c r="M7" s="5">
        <v>8</v>
      </c>
      <c r="N7" s="50">
        <v>18</v>
      </c>
      <c r="O7" s="50">
        <v>11</v>
      </c>
      <c r="P7" s="51">
        <v>29</v>
      </c>
      <c r="Q7" s="13">
        <v>5</v>
      </c>
      <c r="R7" s="13">
        <v>6</v>
      </c>
      <c r="S7" s="5">
        <v>11</v>
      </c>
      <c r="T7" s="50">
        <v>35</v>
      </c>
      <c r="U7" s="50">
        <v>58</v>
      </c>
      <c r="V7" s="51">
        <v>93</v>
      </c>
      <c r="W7" s="13">
        <v>0</v>
      </c>
      <c r="X7" s="13">
        <v>0</v>
      </c>
      <c r="Y7" s="5">
        <v>0</v>
      </c>
      <c r="Z7" s="50">
        <v>36</v>
      </c>
      <c r="AA7" s="50">
        <v>47</v>
      </c>
      <c r="AB7" s="51">
        <v>83</v>
      </c>
      <c r="AC7" s="13">
        <v>13</v>
      </c>
      <c r="AD7" s="13">
        <v>9</v>
      </c>
      <c r="AE7" s="5">
        <v>22</v>
      </c>
      <c r="AF7" s="51">
        <v>147</v>
      </c>
      <c r="AG7" s="51">
        <v>172</v>
      </c>
      <c r="AH7" s="51">
        <v>319</v>
      </c>
    </row>
    <row r="8" spans="1:34" ht="12.75" customHeight="1">
      <c r="A8" s="4" t="s">
        <v>83</v>
      </c>
      <c r="B8" s="50">
        <v>11</v>
      </c>
      <c r="C8" s="50">
        <v>8</v>
      </c>
      <c r="D8" s="51">
        <v>19</v>
      </c>
      <c r="E8" s="13">
        <v>0</v>
      </c>
      <c r="F8" s="13">
        <v>0</v>
      </c>
      <c r="G8" s="5">
        <v>0</v>
      </c>
      <c r="H8" s="50">
        <v>2</v>
      </c>
      <c r="I8" s="50">
        <v>2</v>
      </c>
      <c r="J8" s="51">
        <v>4</v>
      </c>
      <c r="K8" s="13">
        <v>0</v>
      </c>
      <c r="L8" s="13">
        <v>0</v>
      </c>
      <c r="M8" s="5">
        <v>0</v>
      </c>
      <c r="N8" s="50">
        <v>6</v>
      </c>
      <c r="O8" s="50">
        <v>0</v>
      </c>
      <c r="P8" s="51">
        <v>6</v>
      </c>
      <c r="Q8" s="13">
        <v>0</v>
      </c>
      <c r="R8" s="13">
        <v>0</v>
      </c>
      <c r="S8" s="5">
        <v>0</v>
      </c>
      <c r="T8" s="50">
        <v>8</v>
      </c>
      <c r="U8" s="50">
        <v>3</v>
      </c>
      <c r="V8" s="51">
        <v>11</v>
      </c>
      <c r="W8" s="13">
        <v>0</v>
      </c>
      <c r="X8" s="13">
        <v>0</v>
      </c>
      <c r="Y8" s="5">
        <v>0</v>
      </c>
      <c r="Z8" s="50">
        <v>11</v>
      </c>
      <c r="AA8" s="50">
        <v>2</v>
      </c>
      <c r="AB8" s="51">
        <v>13</v>
      </c>
      <c r="AC8" s="13">
        <v>0</v>
      </c>
      <c r="AD8" s="13">
        <v>1</v>
      </c>
      <c r="AE8" s="5">
        <v>1</v>
      </c>
      <c r="AF8" s="51">
        <v>38</v>
      </c>
      <c r="AG8" s="51">
        <v>16</v>
      </c>
      <c r="AH8" s="51">
        <v>54</v>
      </c>
    </row>
    <row r="9" spans="1:34" ht="12.75" customHeight="1">
      <c r="A9" s="4" t="s">
        <v>84</v>
      </c>
      <c r="B9" s="50">
        <v>35</v>
      </c>
      <c r="C9" s="50">
        <v>28</v>
      </c>
      <c r="D9" s="51">
        <v>63</v>
      </c>
      <c r="E9" s="13">
        <v>0</v>
      </c>
      <c r="F9" s="13">
        <v>0</v>
      </c>
      <c r="G9" s="5">
        <v>0</v>
      </c>
      <c r="H9" s="50">
        <v>2</v>
      </c>
      <c r="I9" s="50">
        <v>0</v>
      </c>
      <c r="J9" s="51">
        <v>2</v>
      </c>
      <c r="K9" s="13">
        <v>0</v>
      </c>
      <c r="L9" s="13">
        <v>0</v>
      </c>
      <c r="M9" s="5">
        <v>0</v>
      </c>
      <c r="N9" s="50">
        <v>11</v>
      </c>
      <c r="O9" s="50">
        <v>1</v>
      </c>
      <c r="P9" s="51">
        <v>12</v>
      </c>
      <c r="Q9" s="13">
        <v>0</v>
      </c>
      <c r="R9" s="13">
        <v>6</v>
      </c>
      <c r="S9" s="5">
        <v>6</v>
      </c>
      <c r="T9" s="50">
        <v>35</v>
      </c>
      <c r="U9" s="50">
        <v>46</v>
      </c>
      <c r="V9" s="51">
        <v>81</v>
      </c>
      <c r="W9" s="13">
        <v>0</v>
      </c>
      <c r="X9" s="13">
        <v>0</v>
      </c>
      <c r="Y9" s="5">
        <v>0</v>
      </c>
      <c r="Z9" s="50">
        <v>23</v>
      </c>
      <c r="AA9" s="50">
        <v>16</v>
      </c>
      <c r="AB9" s="51">
        <v>39</v>
      </c>
      <c r="AC9" s="13">
        <v>2</v>
      </c>
      <c r="AD9" s="13">
        <v>4</v>
      </c>
      <c r="AE9" s="5">
        <v>6</v>
      </c>
      <c r="AF9" s="51">
        <v>108</v>
      </c>
      <c r="AG9" s="51">
        <v>101</v>
      </c>
      <c r="AH9" s="51">
        <v>209</v>
      </c>
    </row>
    <row r="10" spans="1:34" ht="12.75" customHeight="1">
      <c r="A10" s="4" t="s">
        <v>102</v>
      </c>
      <c r="B10" s="50">
        <v>0</v>
      </c>
      <c r="C10" s="50">
        <v>3</v>
      </c>
      <c r="D10" s="51">
        <v>3</v>
      </c>
      <c r="E10" s="13">
        <v>0</v>
      </c>
      <c r="F10" s="13">
        <v>0</v>
      </c>
      <c r="G10" s="5">
        <v>0</v>
      </c>
      <c r="H10" s="50">
        <v>0</v>
      </c>
      <c r="I10" s="50">
        <v>0</v>
      </c>
      <c r="J10" s="51">
        <v>0</v>
      </c>
      <c r="K10" s="13">
        <v>0</v>
      </c>
      <c r="L10" s="13">
        <v>0</v>
      </c>
      <c r="M10" s="5">
        <v>0</v>
      </c>
      <c r="N10" s="50">
        <v>0</v>
      </c>
      <c r="O10" s="50">
        <v>0</v>
      </c>
      <c r="P10" s="51">
        <v>0</v>
      </c>
      <c r="Q10" s="13">
        <v>0</v>
      </c>
      <c r="R10" s="13">
        <v>0</v>
      </c>
      <c r="S10" s="5">
        <v>0</v>
      </c>
      <c r="T10" s="50">
        <v>1</v>
      </c>
      <c r="U10" s="50">
        <v>0</v>
      </c>
      <c r="V10" s="51">
        <v>1</v>
      </c>
      <c r="W10" s="13">
        <v>0</v>
      </c>
      <c r="X10" s="13">
        <v>0</v>
      </c>
      <c r="Y10" s="5">
        <v>0</v>
      </c>
      <c r="Z10" s="50">
        <v>1</v>
      </c>
      <c r="AA10" s="50">
        <v>1</v>
      </c>
      <c r="AB10" s="51">
        <v>2</v>
      </c>
      <c r="AC10" s="13">
        <v>1</v>
      </c>
      <c r="AD10" s="13">
        <v>0</v>
      </c>
      <c r="AE10" s="5">
        <v>1</v>
      </c>
      <c r="AF10" s="51">
        <v>3</v>
      </c>
      <c r="AG10" s="51">
        <v>4</v>
      </c>
      <c r="AH10" s="51">
        <v>7</v>
      </c>
    </row>
    <row r="11" spans="1:34" ht="12.75" customHeight="1">
      <c r="A11" s="4" t="s">
        <v>153</v>
      </c>
      <c r="B11" s="195">
        <v>2</v>
      </c>
      <c r="C11" s="195">
        <v>0</v>
      </c>
      <c r="D11" s="193">
        <v>2</v>
      </c>
      <c r="E11" s="194">
        <v>0</v>
      </c>
      <c r="F11" s="194">
        <v>0</v>
      </c>
      <c r="G11" s="196">
        <v>0</v>
      </c>
      <c r="H11" s="195">
        <v>0</v>
      </c>
      <c r="I11" s="195">
        <v>0</v>
      </c>
      <c r="J11" s="193">
        <v>0</v>
      </c>
      <c r="K11" s="194">
        <v>0</v>
      </c>
      <c r="L11" s="194">
        <v>0</v>
      </c>
      <c r="M11" s="196">
        <v>0</v>
      </c>
      <c r="N11" s="195">
        <v>0</v>
      </c>
      <c r="O11" s="195">
        <v>0</v>
      </c>
      <c r="P11" s="193">
        <v>0</v>
      </c>
      <c r="Q11" s="194">
        <v>0</v>
      </c>
      <c r="R11" s="194">
        <v>0</v>
      </c>
      <c r="S11" s="196">
        <v>0</v>
      </c>
      <c r="T11" s="195">
        <v>0</v>
      </c>
      <c r="U11" s="195">
        <v>0</v>
      </c>
      <c r="V11" s="193">
        <v>0</v>
      </c>
      <c r="W11" s="194">
        <v>0</v>
      </c>
      <c r="X11" s="194">
        <v>0</v>
      </c>
      <c r="Y11" s="196">
        <v>0</v>
      </c>
      <c r="Z11" s="195">
        <v>0</v>
      </c>
      <c r="AA11" s="195">
        <v>0</v>
      </c>
      <c r="AB11" s="193">
        <v>0</v>
      </c>
      <c r="AC11" s="194">
        <v>0</v>
      </c>
      <c r="AD11" s="194">
        <v>0</v>
      </c>
      <c r="AE11" s="196">
        <v>0</v>
      </c>
      <c r="AF11" s="195">
        <v>2</v>
      </c>
      <c r="AG11" s="195">
        <v>0</v>
      </c>
      <c r="AH11" s="193">
        <v>2</v>
      </c>
    </row>
    <row r="12" spans="1:34" ht="12.75" customHeight="1">
      <c r="A12" s="67" t="s">
        <v>8</v>
      </c>
      <c r="B12" s="3">
        <v>91</v>
      </c>
      <c r="C12" s="3">
        <v>92</v>
      </c>
      <c r="D12" s="3">
        <v>183</v>
      </c>
      <c r="E12" s="3">
        <v>0</v>
      </c>
      <c r="F12" s="3">
        <v>0</v>
      </c>
      <c r="G12" s="3">
        <v>0</v>
      </c>
      <c r="H12" s="3">
        <v>15</v>
      </c>
      <c r="I12" s="3">
        <v>17</v>
      </c>
      <c r="J12" s="3">
        <v>32</v>
      </c>
      <c r="K12" s="3">
        <v>13</v>
      </c>
      <c r="L12" s="3">
        <v>9</v>
      </c>
      <c r="M12" s="3">
        <v>22</v>
      </c>
      <c r="N12" s="3">
        <v>57</v>
      </c>
      <c r="O12" s="3">
        <v>28</v>
      </c>
      <c r="P12" s="3">
        <v>85</v>
      </c>
      <c r="Q12" s="3">
        <v>6</v>
      </c>
      <c r="R12" s="3">
        <v>18</v>
      </c>
      <c r="S12" s="3">
        <v>24</v>
      </c>
      <c r="T12" s="3">
        <v>112</v>
      </c>
      <c r="U12" s="3">
        <v>168</v>
      </c>
      <c r="V12" s="3">
        <v>280</v>
      </c>
      <c r="W12" s="3">
        <v>0</v>
      </c>
      <c r="X12" s="3">
        <v>0</v>
      </c>
      <c r="Y12" s="3">
        <v>0</v>
      </c>
      <c r="Z12" s="3">
        <v>113</v>
      </c>
      <c r="AA12" s="3">
        <v>117</v>
      </c>
      <c r="AB12" s="3">
        <v>230</v>
      </c>
      <c r="AC12" s="3">
        <v>22</v>
      </c>
      <c r="AD12" s="3">
        <v>25</v>
      </c>
      <c r="AE12" s="3">
        <v>47</v>
      </c>
      <c r="AF12" s="3">
        <v>429</v>
      </c>
      <c r="AG12" s="3">
        <v>474</v>
      </c>
      <c r="AH12" s="3">
        <v>903</v>
      </c>
    </row>
    <row r="13" spans="1:34" ht="12.75" customHeight="1">
      <c r="A13" s="67"/>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1:34" ht="12.7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1:34" ht="12.7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34" ht="12.75" customHeight="1">
      <c r="A16" s="31" t="s">
        <v>343</v>
      </c>
      <c r="B16" s="31"/>
      <c r="C16" s="31"/>
      <c r="D16" s="31"/>
      <c r="E16" s="31"/>
      <c r="F16" s="31"/>
      <c r="G16" s="31"/>
      <c r="H16" s="31"/>
      <c r="I16" s="31"/>
      <c r="J16" s="31"/>
      <c r="K16" s="31"/>
      <c r="L16" s="31"/>
      <c r="M16" s="31"/>
      <c r="N16" s="31"/>
      <c r="O16" s="31"/>
      <c r="P16" s="31"/>
    </row>
    <row r="17" spans="1:35" ht="12.75" customHeight="1">
      <c r="A17" s="31"/>
      <c r="B17" s="31"/>
      <c r="C17" s="31"/>
      <c r="D17" s="31"/>
      <c r="E17" s="31"/>
      <c r="F17" s="31"/>
      <c r="G17" s="31"/>
      <c r="H17" s="31"/>
      <c r="I17" s="31"/>
      <c r="J17" s="31"/>
      <c r="K17" s="31"/>
      <c r="L17" s="31"/>
      <c r="M17" s="31"/>
      <c r="N17" s="31"/>
      <c r="O17" s="31"/>
      <c r="P17" s="31"/>
    </row>
    <row r="19" spans="1:35" ht="12.75" customHeight="1">
      <c r="A19" s="12" t="s">
        <v>1</v>
      </c>
      <c r="B19" s="79"/>
      <c r="C19" s="79"/>
      <c r="D19" s="79"/>
      <c r="E19" s="79"/>
      <c r="F19" s="79" t="s">
        <v>164</v>
      </c>
      <c r="G19" s="79"/>
      <c r="H19" s="79"/>
      <c r="I19" s="79"/>
      <c r="J19" s="79"/>
      <c r="K19" s="79"/>
      <c r="L19" s="79"/>
      <c r="M19" s="79"/>
      <c r="N19" s="79"/>
      <c r="O19" s="79" t="s">
        <v>167</v>
      </c>
      <c r="P19" s="79"/>
      <c r="Q19" s="79"/>
      <c r="R19" s="79" t="s">
        <v>167</v>
      </c>
      <c r="S19" s="79"/>
      <c r="T19" s="79"/>
      <c r="U19" s="79"/>
      <c r="V19" s="79"/>
      <c r="W19" s="79"/>
      <c r="X19" s="79" t="s">
        <v>171</v>
      </c>
      <c r="Y19" s="79"/>
      <c r="Z19" s="79"/>
      <c r="AA19" s="79"/>
      <c r="AB19" s="79"/>
      <c r="AC19" s="79"/>
      <c r="AD19" s="79" t="s">
        <v>174</v>
      </c>
      <c r="AE19" s="79"/>
      <c r="AF19" s="79"/>
      <c r="AG19" s="79"/>
      <c r="AH19" s="79"/>
    </row>
    <row r="20" spans="1:35" ht="12.75" customHeight="1">
      <c r="A20" s="12"/>
      <c r="B20" s="79"/>
      <c r="C20" s="79" t="s">
        <v>0</v>
      </c>
      <c r="D20" s="79"/>
      <c r="E20" s="79"/>
      <c r="F20" s="79" t="s">
        <v>165</v>
      </c>
      <c r="G20" s="79"/>
      <c r="H20" s="79"/>
      <c r="I20" s="79" t="s">
        <v>166</v>
      </c>
      <c r="J20" s="79"/>
      <c r="K20" s="79"/>
      <c r="L20" s="79" t="s">
        <v>98</v>
      </c>
      <c r="M20" s="79"/>
      <c r="N20" s="79"/>
      <c r="O20" s="79" t="s">
        <v>168</v>
      </c>
      <c r="P20" s="79"/>
      <c r="Q20" s="79"/>
      <c r="R20" s="79" t="s">
        <v>169</v>
      </c>
      <c r="S20" s="79"/>
      <c r="T20" s="79"/>
      <c r="U20" s="79" t="s">
        <v>170</v>
      </c>
      <c r="V20" s="79"/>
      <c r="W20" s="79"/>
      <c r="X20" s="79" t="s">
        <v>172</v>
      </c>
      <c r="Y20" s="79"/>
      <c r="Z20" s="79"/>
      <c r="AA20" s="79" t="s">
        <v>173</v>
      </c>
      <c r="AB20" s="79"/>
      <c r="AC20" s="79"/>
      <c r="AD20" s="79" t="s">
        <v>175</v>
      </c>
      <c r="AE20" s="79"/>
      <c r="AF20" s="79"/>
      <c r="AG20" s="79" t="s">
        <v>157</v>
      </c>
      <c r="AH20" s="79"/>
    </row>
    <row r="21" spans="1:35" ht="12.75" customHeight="1">
      <c r="A21" s="6"/>
      <c r="B21" s="187" t="s">
        <v>88</v>
      </c>
      <c r="C21" s="187" t="s">
        <v>89</v>
      </c>
      <c r="D21" s="187" t="s">
        <v>79</v>
      </c>
      <c r="E21" s="187" t="s">
        <v>88</v>
      </c>
      <c r="F21" s="187" t="s">
        <v>89</v>
      </c>
      <c r="G21" s="187" t="s">
        <v>79</v>
      </c>
      <c r="H21" s="187" t="s">
        <v>88</v>
      </c>
      <c r="I21" s="187" t="s">
        <v>89</v>
      </c>
      <c r="J21" s="187" t="s">
        <v>79</v>
      </c>
      <c r="K21" s="187" t="s">
        <v>88</v>
      </c>
      <c r="L21" s="187" t="s">
        <v>89</v>
      </c>
      <c r="M21" s="187" t="s">
        <v>79</v>
      </c>
      <c r="N21" s="187" t="s">
        <v>88</v>
      </c>
      <c r="O21" s="187" t="s">
        <v>89</v>
      </c>
      <c r="P21" s="187" t="s">
        <v>79</v>
      </c>
      <c r="Q21" s="187" t="s">
        <v>88</v>
      </c>
      <c r="R21" s="187" t="s">
        <v>89</v>
      </c>
      <c r="S21" s="187" t="s">
        <v>79</v>
      </c>
      <c r="T21" s="187" t="s">
        <v>88</v>
      </c>
      <c r="U21" s="187" t="s">
        <v>89</v>
      </c>
      <c r="V21" s="187" t="s">
        <v>79</v>
      </c>
      <c r="W21" s="187" t="s">
        <v>88</v>
      </c>
      <c r="X21" s="187" t="s">
        <v>89</v>
      </c>
      <c r="Y21" s="187" t="s">
        <v>79</v>
      </c>
      <c r="Z21" s="187" t="s">
        <v>88</v>
      </c>
      <c r="AA21" s="187" t="s">
        <v>89</v>
      </c>
      <c r="AB21" s="187" t="s">
        <v>79</v>
      </c>
      <c r="AC21" s="187" t="s">
        <v>88</v>
      </c>
      <c r="AD21" s="187" t="s">
        <v>89</v>
      </c>
      <c r="AE21" s="187" t="s">
        <v>79</v>
      </c>
      <c r="AF21" s="187" t="s">
        <v>88</v>
      </c>
      <c r="AG21" s="187" t="s">
        <v>89</v>
      </c>
      <c r="AH21" s="187" t="s">
        <v>79</v>
      </c>
    </row>
    <row r="22" spans="1:35" ht="6.95" customHeight="1">
      <c r="A22" s="52"/>
      <c r="B22" s="49"/>
      <c r="C22" s="49"/>
      <c r="D22" s="49"/>
      <c r="E22" s="7"/>
      <c r="F22" s="7"/>
      <c r="G22" s="7"/>
      <c r="H22" s="49"/>
      <c r="I22" s="49"/>
      <c r="J22" s="49"/>
      <c r="K22" s="7"/>
      <c r="L22" s="7"/>
      <c r="M22" s="7"/>
      <c r="N22" s="49"/>
      <c r="O22" s="49"/>
      <c r="P22" s="49"/>
      <c r="Q22" s="7"/>
      <c r="R22" s="7"/>
      <c r="S22" s="7"/>
      <c r="T22" s="49"/>
      <c r="U22" s="49"/>
      <c r="V22" s="49"/>
      <c r="W22" s="7"/>
      <c r="X22" s="7"/>
      <c r="Y22" s="7"/>
      <c r="Z22" s="49"/>
      <c r="AA22" s="49"/>
      <c r="AB22" s="49"/>
      <c r="AC22" s="7"/>
      <c r="AD22" s="7"/>
      <c r="AE22" s="7"/>
      <c r="AF22" s="49"/>
      <c r="AG22" s="49"/>
      <c r="AH22" s="49"/>
    </row>
    <row r="23" spans="1:35" ht="12.75" customHeight="1">
      <c r="A23" s="67" t="s">
        <v>154</v>
      </c>
      <c r="B23" s="3">
        <v>88</v>
      </c>
      <c r="C23" s="3">
        <v>91</v>
      </c>
      <c r="D23" s="3">
        <v>179</v>
      </c>
      <c r="E23" s="3">
        <v>0</v>
      </c>
      <c r="F23" s="3">
        <v>0</v>
      </c>
      <c r="G23" s="3">
        <v>0</v>
      </c>
      <c r="H23" s="3">
        <v>14</v>
      </c>
      <c r="I23" s="3">
        <v>17</v>
      </c>
      <c r="J23" s="3">
        <v>31</v>
      </c>
      <c r="K23" s="3">
        <v>13</v>
      </c>
      <c r="L23" s="3">
        <v>9</v>
      </c>
      <c r="M23" s="3">
        <v>22</v>
      </c>
      <c r="N23" s="3">
        <v>57</v>
      </c>
      <c r="O23" s="3">
        <v>28</v>
      </c>
      <c r="P23" s="3">
        <v>85</v>
      </c>
      <c r="Q23" s="3">
        <v>6</v>
      </c>
      <c r="R23" s="3">
        <v>17</v>
      </c>
      <c r="S23" s="3">
        <v>23</v>
      </c>
      <c r="T23" s="3">
        <v>111</v>
      </c>
      <c r="U23" s="3">
        <v>167</v>
      </c>
      <c r="V23" s="3">
        <v>278</v>
      </c>
      <c r="W23" s="3">
        <v>0</v>
      </c>
      <c r="X23" s="3">
        <v>0</v>
      </c>
      <c r="Y23" s="3">
        <v>0</v>
      </c>
      <c r="Z23" s="3">
        <v>111</v>
      </c>
      <c r="AA23" s="3">
        <v>115</v>
      </c>
      <c r="AB23" s="3">
        <v>226</v>
      </c>
      <c r="AC23" s="3">
        <v>22</v>
      </c>
      <c r="AD23" s="3">
        <v>22</v>
      </c>
      <c r="AE23" s="3">
        <v>44</v>
      </c>
      <c r="AF23" s="3">
        <v>422</v>
      </c>
      <c r="AG23" s="3">
        <v>466</v>
      </c>
      <c r="AH23" s="3">
        <v>888</v>
      </c>
    </row>
    <row r="30" spans="1:35" ht="12.75" customHeight="1">
      <c r="S30" s="2"/>
    </row>
    <row r="31" spans="1:35" ht="12.75" customHeight="1">
      <c r="S31" s="2"/>
    </row>
    <row r="32" spans="1:35" ht="12.75" customHeight="1">
      <c r="S32" s="2"/>
      <c r="AI32" s="279"/>
    </row>
    <row r="33" spans="8:35" ht="12.75" customHeight="1">
      <c r="S33" s="2"/>
      <c r="AI33" s="279"/>
    </row>
    <row r="34" spans="8:35" ht="12.75" customHeight="1">
      <c r="S34" s="2"/>
      <c r="AI34" s="279"/>
    </row>
    <row r="35" spans="8:35" ht="12.75" customHeight="1">
      <c r="S35" s="2"/>
      <c r="AI35" s="279"/>
    </row>
    <row r="36" spans="8:35" ht="12.75" customHeight="1">
      <c r="S36" s="2"/>
      <c r="AI36" s="279"/>
    </row>
    <row r="37" spans="8:35" ht="12.75" customHeight="1">
      <c r="S37" s="2"/>
      <c r="AI37" s="279"/>
    </row>
    <row r="38" spans="8:35" ht="12.75" customHeight="1">
      <c r="S38" s="2"/>
      <c r="AI38" s="279"/>
    </row>
    <row r="41" spans="8:35" ht="12.75" customHeight="1">
      <c r="U41" s="2"/>
      <c r="AA41" s="2"/>
      <c r="AE41" s="2"/>
    </row>
    <row r="42" spans="8:35" ht="12.75" customHeight="1">
      <c r="H42" s="2"/>
      <c r="K42" s="2"/>
      <c r="N42" s="2"/>
      <c r="Q42" s="2"/>
      <c r="U42" s="2"/>
      <c r="AA42" s="2"/>
      <c r="AE42" s="2"/>
    </row>
    <row r="43" spans="8:35" ht="12.75" customHeight="1">
      <c r="H43" s="2"/>
      <c r="U43" s="2"/>
      <c r="AA43" s="2"/>
      <c r="AE43" s="2"/>
      <c r="AI43" s="279"/>
    </row>
    <row r="44" spans="8:35" ht="12.75" customHeight="1">
      <c r="H44" s="2"/>
      <c r="U44" s="2"/>
      <c r="AA44" s="2"/>
      <c r="AE44" s="2"/>
      <c r="AI44" s="279"/>
    </row>
    <row r="45" spans="8:35" ht="12.75" customHeight="1">
      <c r="H45" s="2"/>
      <c r="U45" s="2"/>
      <c r="AA45" s="2"/>
      <c r="AE45" s="2"/>
      <c r="AI45" s="279"/>
    </row>
    <row r="46" spans="8:35" ht="12.75" customHeight="1">
      <c r="H46" s="2"/>
      <c r="U46" s="2"/>
      <c r="AA46" s="2"/>
      <c r="AE46" s="2"/>
      <c r="AI46" s="279"/>
    </row>
    <row r="47" spans="8:35" ht="12.75" customHeight="1">
      <c r="H47" s="2"/>
      <c r="U47" s="2"/>
      <c r="AA47" s="2"/>
      <c r="AE47" s="2"/>
      <c r="AI47" s="279"/>
    </row>
    <row r="48" spans="8:35" ht="12.75" customHeight="1">
      <c r="H48" s="2"/>
      <c r="U48" s="2"/>
      <c r="AA48" s="2"/>
      <c r="AE48" s="2"/>
      <c r="AI48" s="279"/>
    </row>
    <row r="49" spans="4:35" ht="12.75" customHeight="1">
      <c r="H49" s="2"/>
      <c r="U49" s="2"/>
      <c r="AA49" s="2"/>
      <c r="AE49" s="2"/>
      <c r="AI49" s="279"/>
    </row>
    <row r="54" spans="4:35" ht="12.75" customHeight="1">
      <c r="D54" s="1"/>
      <c r="G54" s="1"/>
      <c r="J54" s="1"/>
      <c r="M54" s="1"/>
      <c r="P54" s="1"/>
    </row>
    <row r="55" spans="4:35" ht="12.75" customHeight="1">
      <c r="D55" s="1"/>
      <c r="G55" s="1"/>
      <c r="J55" s="1"/>
      <c r="M55" s="1"/>
      <c r="P55" s="1"/>
    </row>
    <row r="56" spans="4:35" ht="12.75" customHeight="1">
      <c r="D56" s="1"/>
      <c r="G56" s="1"/>
      <c r="J56" s="1"/>
      <c r="M56" s="1"/>
      <c r="P56" s="1"/>
    </row>
    <row r="57" spans="4:35" ht="12.75" customHeight="1">
      <c r="D57" s="1"/>
      <c r="G57" s="1"/>
      <c r="J57" s="1"/>
      <c r="M57" s="1"/>
      <c r="P57" s="1"/>
    </row>
    <row r="58" spans="4:35" ht="12.75" customHeight="1">
      <c r="D58" s="1"/>
      <c r="G58" s="1"/>
      <c r="J58" s="1"/>
      <c r="M58" s="1"/>
      <c r="P58" s="1"/>
    </row>
    <row r="59" spans="4:35" ht="12.75" customHeight="1">
      <c r="D59" s="1"/>
      <c r="G59" s="1"/>
      <c r="J59" s="1"/>
      <c r="M59" s="1"/>
      <c r="P59" s="1"/>
    </row>
    <row r="60" spans="4:35" ht="12.75" customHeight="1">
      <c r="D60" s="1"/>
      <c r="G60" s="1"/>
      <c r="J60" s="1"/>
      <c r="M60" s="1"/>
      <c r="P60" s="1"/>
    </row>
  </sheetData>
  <pageMargins left="0.5" right="0.5" top="0.5" bottom="0.5" header="0" footer="0"/>
  <pageSetup scale="76" pageOrder="overThenDown" orientation="landscape" r:id="rId1"/>
  <headerFooter scaleWithDoc="0" alignWithMargins="0">
    <oddHeader>&amp;CCarnegie Mellon University</oddHeader>
    <oddFooter>&amp;CInstitutional Research and Analysis / Official Enrollment Fall Semester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B1" sqref="B1"/>
    </sheetView>
  </sheetViews>
  <sheetFormatPr defaultRowHeight="15"/>
  <cols>
    <col min="1" max="16384" width="9.140625" style="359"/>
  </cols>
  <sheetData>
    <row r="1" spans="1:9">
      <c r="A1" s="372" t="s">
        <v>377</v>
      </c>
    </row>
    <row r="2" spans="1:9">
      <c r="A2" s="369"/>
    </row>
    <row r="3" spans="1:9">
      <c r="A3" s="367" t="s">
        <v>376</v>
      </c>
    </row>
    <row r="4" spans="1:9" s="370" customFormat="1" ht="50.1" customHeight="1">
      <c r="A4" s="371" t="s">
        <v>375</v>
      </c>
      <c r="B4" s="371"/>
      <c r="C4" s="371"/>
      <c r="D4" s="371"/>
      <c r="E4" s="371"/>
      <c r="F4" s="371"/>
      <c r="G4" s="371"/>
      <c r="H4" s="371"/>
      <c r="I4" s="371"/>
    </row>
    <row r="5" spans="1:9">
      <c r="A5" s="369"/>
    </row>
    <row r="6" spans="1:9">
      <c r="A6" s="369"/>
    </row>
    <row r="7" spans="1:9">
      <c r="A7" s="367" t="s">
        <v>374</v>
      </c>
      <c r="B7" s="360"/>
      <c r="C7" s="360"/>
      <c r="D7" s="360"/>
      <c r="E7" s="360"/>
      <c r="F7" s="360"/>
      <c r="G7" s="360"/>
      <c r="H7" s="360"/>
      <c r="I7" s="360"/>
    </row>
    <row r="8" spans="1:9">
      <c r="A8" s="361" t="s">
        <v>373</v>
      </c>
      <c r="B8" s="360"/>
      <c r="C8" s="360"/>
      <c r="D8" s="360"/>
      <c r="E8" s="360"/>
      <c r="F8" s="360"/>
      <c r="G8" s="360"/>
      <c r="H8" s="360"/>
      <c r="I8" s="360"/>
    </row>
    <row r="9" spans="1:9">
      <c r="A9" s="361" t="s">
        <v>372</v>
      </c>
      <c r="B9" s="360"/>
      <c r="C9" s="360"/>
      <c r="D9" s="360"/>
      <c r="E9" s="360"/>
      <c r="F9" s="360"/>
      <c r="G9" s="360"/>
      <c r="H9" s="360"/>
      <c r="I9" s="360"/>
    </row>
    <row r="10" spans="1:9">
      <c r="A10" s="361" t="s">
        <v>371</v>
      </c>
      <c r="B10" s="360"/>
      <c r="C10" s="360"/>
      <c r="D10" s="360"/>
      <c r="E10" s="360"/>
      <c r="F10" s="360"/>
      <c r="G10" s="360"/>
      <c r="H10" s="360"/>
      <c r="I10" s="360"/>
    </row>
    <row r="11" spans="1:9">
      <c r="A11" s="361" t="s">
        <v>370</v>
      </c>
      <c r="B11" s="360"/>
      <c r="C11" s="360"/>
      <c r="D11" s="360"/>
      <c r="E11" s="360"/>
      <c r="F11" s="360"/>
      <c r="G11" s="360"/>
      <c r="H11" s="360"/>
      <c r="I11" s="360"/>
    </row>
    <row r="12" spans="1:9">
      <c r="A12" s="361" t="s">
        <v>369</v>
      </c>
      <c r="B12" s="360"/>
      <c r="C12" s="360"/>
      <c r="D12" s="360"/>
      <c r="E12" s="360"/>
      <c r="F12" s="360"/>
      <c r="G12" s="360"/>
      <c r="H12" s="360"/>
      <c r="I12" s="360"/>
    </row>
    <row r="13" spans="1:9">
      <c r="A13" s="361" t="s">
        <v>368</v>
      </c>
      <c r="B13" s="360"/>
      <c r="C13" s="360"/>
      <c r="D13" s="360"/>
      <c r="E13" s="360"/>
      <c r="F13" s="360"/>
      <c r="G13" s="360"/>
      <c r="H13" s="360"/>
      <c r="I13" s="360"/>
    </row>
    <row r="14" spans="1:9">
      <c r="A14" s="368"/>
      <c r="B14" s="360"/>
      <c r="C14" s="360"/>
      <c r="D14" s="360"/>
      <c r="E14" s="360"/>
      <c r="F14" s="360"/>
      <c r="G14" s="360"/>
      <c r="H14" s="360"/>
      <c r="I14" s="360"/>
    </row>
    <row r="15" spans="1:9">
      <c r="A15" s="367" t="s">
        <v>367</v>
      </c>
      <c r="B15" s="360"/>
      <c r="C15" s="360"/>
      <c r="D15" s="360"/>
      <c r="E15" s="360"/>
      <c r="F15" s="360"/>
      <c r="G15" s="360"/>
      <c r="H15" s="360"/>
      <c r="I15" s="360"/>
    </row>
    <row r="16" spans="1:9">
      <c r="A16" s="361" t="s">
        <v>366</v>
      </c>
      <c r="B16" s="360"/>
      <c r="C16" s="360"/>
      <c r="D16" s="360"/>
      <c r="E16" s="360"/>
      <c r="F16" s="360"/>
      <c r="G16" s="360"/>
      <c r="H16" s="360"/>
      <c r="I16" s="360"/>
    </row>
    <row r="17" spans="1:9">
      <c r="A17" s="364" t="s">
        <v>365</v>
      </c>
      <c r="B17" s="360"/>
      <c r="C17" s="360"/>
      <c r="D17" s="360"/>
      <c r="E17" s="360"/>
      <c r="F17" s="360"/>
      <c r="G17" s="360"/>
      <c r="H17" s="360"/>
      <c r="I17" s="360"/>
    </row>
    <row r="18" spans="1:9">
      <c r="A18" s="364" t="s">
        <v>364</v>
      </c>
      <c r="B18" s="360"/>
      <c r="C18" s="360"/>
      <c r="D18" s="360"/>
      <c r="E18" s="360"/>
      <c r="F18" s="360"/>
      <c r="G18" s="360"/>
      <c r="H18" s="360"/>
      <c r="I18" s="360"/>
    </row>
    <row r="19" spans="1:9">
      <c r="A19" s="364" t="s">
        <v>363</v>
      </c>
      <c r="B19" s="360"/>
      <c r="C19" s="360"/>
      <c r="D19" s="360"/>
      <c r="E19" s="360"/>
      <c r="F19" s="360"/>
      <c r="G19" s="360"/>
      <c r="H19" s="360"/>
      <c r="I19" s="360"/>
    </row>
    <row r="20" spans="1:9">
      <c r="A20" s="361" t="s">
        <v>362</v>
      </c>
      <c r="B20" s="360"/>
      <c r="C20" s="360"/>
      <c r="D20" s="360"/>
      <c r="E20" s="360"/>
      <c r="F20" s="360"/>
      <c r="G20" s="360"/>
      <c r="H20" s="360"/>
      <c r="I20" s="360"/>
    </row>
    <row r="21" spans="1:9" ht="24.95" customHeight="1">
      <c r="A21" s="366" t="s">
        <v>361</v>
      </c>
      <c r="B21" s="366"/>
      <c r="C21" s="366"/>
      <c r="D21" s="366"/>
      <c r="E21" s="366"/>
      <c r="F21" s="366"/>
      <c r="G21" s="366"/>
      <c r="H21" s="366"/>
      <c r="I21" s="366"/>
    </row>
    <row r="22" spans="1:9" ht="24.95" customHeight="1">
      <c r="A22" s="365" t="s">
        <v>360</v>
      </c>
      <c r="B22" s="365"/>
      <c r="C22" s="365"/>
      <c r="D22" s="365"/>
      <c r="E22" s="365"/>
      <c r="F22" s="365"/>
      <c r="G22" s="365"/>
      <c r="H22" s="365"/>
      <c r="I22" s="365"/>
    </row>
    <row r="23" spans="1:9" ht="24.95" customHeight="1">
      <c r="A23" s="365" t="s">
        <v>359</v>
      </c>
      <c r="B23" s="365"/>
      <c r="C23" s="365"/>
      <c r="D23" s="365"/>
      <c r="E23" s="365"/>
      <c r="F23" s="365"/>
      <c r="G23" s="365"/>
      <c r="H23" s="365"/>
      <c r="I23" s="365"/>
    </row>
    <row r="24" spans="1:9">
      <c r="A24" s="364" t="s">
        <v>358</v>
      </c>
      <c r="B24" s="360"/>
      <c r="C24" s="360"/>
      <c r="D24" s="360"/>
      <c r="E24" s="360"/>
      <c r="F24" s="360"/>
      <c r="G24" s="360"/>
      <c r="H24" s="360"/>
      <c r="I24" s="360"/>
    </row>
    <row r="25" spans="1:9" s="363" customFormat="1" ht="24.95" customHeight="1">
      <c r="A25" s="362" t="s">
        <v>357</v>
      </c>
      <c r="B25" s="362"/>
      <c r="C25" s="362"/>
      <c r="D25" s="362"/>
      <c r="E25" s="362"/>
      <c r="F25" s="362"/>
      <c r="G25" s="362"/>
      <c r="H25" s="362"/>
      <c r="I25" s="362"/>
    </row>
    <row r="26" spans="1:9" ht="84.95" customHeight="1">
      <c r="A26" s="362" t="s">
        <v>356</v>
      </c>
      <c r="B26" s="362"/>
      <c r="C26" s="362"/>
      <c r="D26" s="362"/>
      <c r="E26" s="362"/>
      <c r="F26" s="362"/>
      <c r="G26" s="362"/>
      <c r="H26" s="362"/>
      <c r="I26" s="362"/>
    </row>
    <row r="27" spans="1:9">
      <c r="A27" s="361" t="s">
        <v>355</v>
      </c>
      <c r="B27" s="360"/>
      <c r="C27" s="360"/>
      <c r="D27" s="360"/>
      <c r="E27" s="360"/>
      <c r="F27" s="360"/>
      <c r="G27" s="360"/>
      <c r="H27" s="360"/>
      <c r="I27" s="360"/>
    </row>
    <row r="28" spans="1:9">
      <c r="A28" s="361" t="s">
        <v>354</v>
      </c>
      <c r="B28" s="360"/>
      <c r="C28" s="360"/>
      <c r="D28" s="360"/>
      <c r="E28" s="360"/>
      <c r="F28" s="360"/>
      <c r="G28" s="360"/>
      <c r="H28" s="360"/>
      <c r="I28" s="360"/>
    </row>
    <row r="29" spans="1:9">
      <c r="A29" s="361" t="s">
        <v>353</v>
      </c>
      <c r="B29" s="360"/>
      <c r="C29" s="360"/>
      <c r="D29" s="360"/>
      <c r="E29" s="360"/>
      <c r="F29" s="360"/>
      <c r="G29" s="360"/>
      <c r="H29" s="360"/>
      <c r="I29" s="360"/>
    </row>
    <row r="30" spans="1:9" ht="30" customHeight="1">
      <c r="A30" s="362" t="s">
        <v>352</v>
      </c>
      <c r="B30" s="362"/>
      <c r="C30" s="362"/>
      <c r="D30" s="362"/>
      <c r="E30" s="362"/>
      <c r="F30" s="362"/>
      <c r="G30" s="362"/>
      <c r="H30" s="362"/>
      <c r="I30" s="362"/>
    </row>
    <row r="31" spans="1:9">
      <c r="A31" s="361" t="s">
        <v>351</v>
      </c>
      <c r="B31" s="360"/>
      <c r="C31" s="360"/>
      <c r="D31" s="360"/>
      <c r="E31" s="360"/>
      <c r="F31" s="360"/>
      <c r="G31" s="360"/>
      <c r="H31" s="360"/>
      <c r="I31" s="360"/>
    </row>
  </sheetData>
  <mergeCells count="7">
    <mergeCell ref="A30:I30"/>
    <mergeCell ref="A4:I4"/>
    <mergeCell ref="A21:I21"/>
    <mergeCell ref="A22:I22"/>
    <mergeCell ref="A23:I23"/>
    <mergeCell ref="A25:I25"/>
    <mergeCell ref="A26:I26"/>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257"/>
  <sheetViews>
    <sheetView topLeftCell="A22" zoomScaleNormal="100" workbookViewId="0">
      <selection activeCell="B61" sqref="B61"/>
    </sheetView>
  </sheetViews>
  <sheetFormatPr defaultRowHeight="12.75" customHeight="1"/>
  <cols>
    <col min="1" max="1" width="18.7109375" style="155" customWidth="1"/>
    <col min="2" max="3" width="8.7109375" style="28" customWidth="1"/>
    <col min="4" max="4" width="9.7109375" style="28" customWidth="1"/>
    <col min="5" max="6" width="8.7109375" style="28" customWidth="1"/>
    <col min="7" max="7" width="9.7109375" style="28" customWidth="1"/>
    <col min="8" max="9" width="8.7109375" style="28" customWidth="1"/>
    <col min="10" max="10" width="9.7109375" style="29" customWidth="1"/>
    <col min="11" max="11" width="8.7109375" style="29" customWidth="1"/>
    <col min="12" max="12" width="8.7109375" style="155" customWidth="1"/>
    <col min="13" max="13" width="9.140625" style="155"/>
    <col min="14" max="15" width="8.7109375" style="155" customWidth="1"/>
    <col min="16" max="126" width="9.140625" style="155"/>
    <col min="127" max="16384" width="9.140625" style="28"/>
  </cols>
  <sheetData>
    <row r="1" spans="1:16" s="155" customFormat="1" ht="12.75" customHeight="1">
      <c r="A1" s="105" t="s">
        <v>339</v>
      </c>
      <c r="J1" s="146"/>
      <c r="K1" s="146"/>
    </row>
    <row r="2" spans="1:16" ht="12.75" customHeight="1">
      <c r="A2" s="152"/>
      <c r="B2" s="134"/>
      <c r="C2" s="134"/>
      <c r="D2" s="134"/>
      <c r="E2" s="134"/>
      <c r="F2" s="134"/>
      <c r="G2" s="134"/>
      <c r="H2" s="134"/>
      <c r="I2" s="134"/>
      <c r="J2" s="132"/>
      <c r="K2" s="132"/>
      <c r="L2" s="157"/>
      <c r="M2" s="157"/>
    </row>
    <row r="3" spans="1:16" ht="12.75" customHeight="1">
      <c r="A3" s="135" t="s">
        <v>76</v>
      </c>
      <c r="B3" s="353" t="s">
        <v>93</v>
      </c>
      <c r="C3" s="353"/>
      <c r="D3" s="353"/>
      <c r="E3" s="353" t="s">
        <v>6</v>
      </c>
      <c r="F3" s="353"/>
      <c r="G3" s="353"/>
      <c r="H3" s="353" t="s">
        <v>7</v>
      </c>
      <c r="I3" s="353"/>
      <c r="J3" s="353"/>
      <c r="K3" s="353" t="s">
        <v>274</v>
      </c>
      <c r="L3" s="353"/>
      <c r="M3" s="353"/>
      <c r="N3" s="353" t="s">
        <v>8</v>
      </c>
      <c r="O3" s="353"/>
      <c r="P3" s="353"/>
    </row>
    <row r="4" spans="1:16" ht="12.75" customHeight="1">
      <c r="B4" s="240">
        <v>2017</v>
      </c>
      <c r="C4" s="240">
        <v>2016</v>
      </c>
      <c r="D4" s="241" t="s">
        <v>301</v>
      </c>
      <c r="E4" s="240">
        <v>2017</v>
      </c>
      <c r="F4" s="240">
        <v>2016</v>
      </c>
      <c r="G4" s="241" t="s">
        <v>301</v>
      </c>
      <c r="H4" s="240">
        <v>2017</v>
      </c>
      <c r="I4" s="240">
        <v>2016</v>
      </c>
      <c r="J4" s="241" t="s">
        <v>301</v>
      </c>
      <c r="K4" s="241">
        <v>2017</v>
      </c>
      <c r="L4" s="240">
        <v>2016</v>
      </c>
      <c r="M4" s="241" t="s">
        <v>301</v>
      </c>
      <c r="N4" s="240">
        <v>2017</v>
      </c>
      <c r="O4" s="240">
        <v>2016</v>
      </c>
      <c r="P4" s="241" t="s">
        <v>301</v>
      </c>
    </row>
    <row r="5" spans="1:16" ht="12.75" customHeight="1">
      <c r="A5" s="191" t="s">
        <v>80</v>
      </c>
      <c r="B5" s="242">
        <v>933</v>
      </c>
      <c r="C5" s="242">
        <v>919</v>
      </c>
      <c r="D5" s="243">
        <f>IFERROR((B5-C5)/C5, " ")</f>
        <v>1.5233949945593036E-2</v>
      </c>
      <c r="E5" s="244">
        <v>310</v>
      </c>
      <c r="F5" s="244">
        <v>305</v>
      </c>
      <c r="G5" s="245">
        <f>IFERROR((E5-F5)/F5, " ")</f>
        <v>1.6393442622950821E-2</v>
      </c>
      <c r="H5" s="242">
        <v>36</v>
      </c>
      <c r="I5" s="242">
        <v>41</v>
      </c>
      <c r="J5" s="243">
        <f>IFERROR((H5-I5)/I5, " ")</f>
        <v>-0.12195121951219512</v>
      </c>
      <c r="K5" s="145">
        <v>36</v>
      </c>
      <c r="L5" s="244">
        <v>41</v>
      </c>
      <c r="M5" s="245">
        <f>IFERROR((K5-L5)/L5, " ")</f>
        <v>-0.12195121951219512</v>
      </c>
      <c r="N5" s="242">
        <v>1315</v>
      </c>
      <c r="O5" s="242">
        <v>1306</v>
      </c>
      <c r="P5" s="243">
        <f>IFERROR((N5-O5)/O5, " ")</f>
        <v>6.8912710566615618E-3</v>
      </c>
    </row>
    <row r="6" spans="1:16" ht="12.75" customHeight="1">
      <c r="A6" s="191" t="s">
        <v>81</v>
      </c>
      <c r="B6" s="242">
        <v>1808</v>
      </c>
      <c r="C6" s="242">
        <v>1802</v>
      </c>
      <c r="D6" s="243">
        <f t="shared" ref="D6:D14" si="0">IFERROR((B6-C6)/C6, " ")</f>
        <v>3.3296337402885681E-3</v>
      </c>
      <c r="E6" s="244">
        <v>1411</v>
      </c>
      <c r="F6" s="244">
        <v>1293</v>
      </c>
      <c r="G6" s="245">
        <f t="shared" ref="G6:G14" si="1">IFERROR((E6-F6)/F6, " ")</f>
        <v>9.126063418406806E-2</v>
      </c>
      <c r="H6" s="242">
        <v>718</v>
      </c>
      <c r="I6" s="242">
        <v>689</v>
      </c>
      <c r="J6" s="243">
        <f t="shared" ref="J6:J14" si="2">IFERROR((H6-I6)/I6, " ")</f>
        <v>4.2089985486211901E-2</v>
      </c>
      <c r="K6" s="145">
        <v>0</v>
      </c>
      <c r="L6" s="244">
        <v>0</v>
      </c>
      <c r="M6" s="245" t="str">
        <f t="shared" ref="M6:M14" si="3">IFERROR((K6-L6)/L6, " ")</f>
        <v xml:space="preserve"> </v>
      </c>
      <c r="N6" s="242">
        <v>3937</v>
      </c>
      <c r="O6" s="242">
        <v>3784</v>
      </c>
      <c r="P6" s="243">
        <f t="shared" ref="P6:P14" si="4">IFERROR((N6-O6)/O6, " ")</f>
        <v>4.0433403805496829E-2</v>
      </c>
    </row>
    <row r="7" spans="1:16" ht="12.75" customHeight="1">
      <c r="A7" s="191" t="s">
        <v>101</v>
      </c>
      <c r="B7" s="242">
        <v>1279</v>
      </c>
      <c r="C7" s="242">
        <v>1228</v>
      </c>
      <c r="D7" s="243">
        <f t="shared" si="0"/>
        <v>4.1530944625407164E-2</v>
      </c>
      <c r="E7" s="244">
        <v>107</v>
      </c>
      <c r="F7" s="244">
        <v>97</v>
      </c>
      <c r="G7" s="245">
        <f t="shared" si="1"/>
        <v>0.10309278350515463</v>
      </c>
      <c r="H7" s="242">
        <v>204</v>
      </c>
      <c r="I7" s="242">
        <v>197</v>
      </c>
      <c r="J7" s="243">
        <f t="shared" si="2"/>
        <v>3.553299492385787E-2</v>
      </c>
      <c r="K7" s="145">
        <v>0</v>
      </c>
      <c r="L7" s="244">
        <v>0</v>
      </c>
      <c r="M7" s="245" t="str">
        <f t="shared" si="3"/>
        <v xml:space="preserve"> </v>
      </c>
      <c r="N7" s="242">
        <v>1590</v>
      </c>
      <c r="O7" s="242">
        <v>1522</v>
      </c>
      <c r="P7" s="243">
        <f t="shared" si="4"/>
        <v>4.4678055190538767E-2</v>
      </c>
    </row>
    <row r="8" spans="1:16" ht="12.75" customHeight="1">
      <c r="A8" s="191" t="s">
        <v>100</v>
      </c>
      <c r="B8" s="242">
        <v>0</v>
      </c>
      <c r="C8" s="242">
        <v>0</v>
      </c>
      <c r="D8" s="243" t="str">
        <f t="shared" si="0"/>
        <v xml:space="preserve"> </v>
      </c>
      <c r="E8" s="244">
        <v>1376</v>
      </c>
      <c r="F8" s="244">
        <v>1350</v>
      </c>
      <c r="G8" s="245">
        <f t="shared" si="1"/>
        <v>1.9259259259259261E-2</v>
      </c>
      <c r="H8" s="242">
        <v>50</v>
      </c>
      <c r="I8" s="242">
        <v>52</v>
      </c>
      <c r="J8" s="243">
        <f t="shared" si="2"/>
        <v>-3.8461538461538464E-2</v>
      </c>
      <c r="K8" s="145">
        <v>13</v>
      </c>
      <c r="L8" s="244">
        <v>2</v>
      </c>
      <c r="M8" s="245">
        <f t="shared" si="3"/>
        <v>5.5</v>
      </c>
      <c r="N8" s="242">
        <v>1439</v>
      </c>
      <c r="O8" s="242">
        <v>1404</v>
      </c>
      <c r="P8" s="243">
        <f t="shared" si="4"/>
        <v>2.4928774928774929E-2</v>
      </c>
    </row>
    <row r="9" spans="1:16" ht="12.75" customHeight="1">
      <c r="A9" s="191" t="s">
        <v>99</v>
      </c>
      <c r="B9" s="242">
        <v>283</v>
      </c>
      <c r="C9" s="242">
        <v>255</v>
      </c>
      <c r="D9" s="243">
        <f t="shared" si="0"/>
        <v>0.10980392156862745</v>
      </c>
      <c r="E9" s="244">
        <v>217</v>
      </c>
      <c r="F9" s="244">
        <v>212</v>
      </c>
      <c r="G9" s="245">
        <f t="shared" si="1"/>
        <v>2.358490566037736E-2</v>
      </c>
      <c r="H9" s="242">
        <v>0</v>
      </c>
      <c r="I9" s="242">
        <v>0</v>
      </c>
      <c r="J9" s="243" t="str">
        <f t="shared" si="2"/>
        <v xml:space="preserve"> </v>
      </c>
      <c r="K9" s="145">
        <v>0</v>
      </c>
      <c r="L9" s="244">
        <v>0</v>
      </c>
      <c r="M9" s="245" t="str">
        <f t="shared" si="3"/>
        <v xml:space="preserve"> </v>
      </c>
      <c r="N9" s="242">
        <v>500</v>
      </c>
      <c r="O9" s="242">
        <v>467</v>
      </c>
      <c r="P9" s="243">
        <f t="shared" si="4"/>
        <v>7.0663811563169171E-2</v>
      </c>
    </row>
    <row r="10" spans="1:16" ht="12.75" customHeight="1">
      <c r="A10" s="191" t="s">
        <v>83</v>
      </c>
      <c r="B10" s="242">
        <v>829</v>
      </c>
      <c r="C10" s="242">
        <v>794</v>
      </c>
      <c r="D10" s="243">
        <f t="shared" si="0"/>
        <v>4.4080604534005037E-2</v>
      </c>
      <c r="E10" s="244">
        <v>47</v>
      </c>
      <c r="F10" s="244">
        <v>50</v>
      </c>
      <c r="G10" s="245">
        <f t="shared" si="1"/>
        <v>-0.06</v>
      </c>
      <c r="H10" s="242">
        <v>261</v>
      </c>
      <c r="I10" s="242">
        <v>265</v>
      </c>
      <c r="J10" s="243">
        <f t="shared" si="2"/>
        <v>-1.509433962264151E-2</v>
      </c>
      <c r="K10" s="145">
        <v>0</v>
      </c>
      <c r="L10" s="244">
        <v>0</v>
      </c>
      <c r="M10" s="245" t="str">
        <f t="shared" si="3"/>
        <v xml:space="preserve"> </v>
      </c>
      <c r="N10" s="242">
        <v>1137</v>
      </c>
      <c r="O10" s="242">
        <v>1109</v>
      </c>
      <c r="P10" s="243">
        <f t="shared" si="4"/>
        <v>2.5247971145175834E-2</v>
      </c>
    </row>
    <row r="11" spans="1:16" ht="12.75" customHeight="1">
      <c r="A11" s="191" t="s">
        <v>84</v>
      </c>
      <c r="B11" s="242">
        <v>719</v>
      </c>
      <c r="C11" s="242">
        <v>636</v>
      </c>
      <c r="D11" s="243">
        <f t="shared" si="0"/>
        <v>0.13050314465408805</v>
      </c>
      <c r="E11" s="244">
        <v>969</v>
      </c>
      <c r="F11" s="244">
        <v>874</v>
      </c>
      <c r="G11" s="245">
        <f t="shared" si="1"/>
        <v>0.10869565217391304</v>
      </c>
      <c r="H11" s="242">
        <v>555</v>
      </c>
      <c r="I11" s="242">
        <v>506</v>
      </c>
      <c r="J11" s="243">
        <f t="shared" si="2"/>
        <v>9.6837944664031617E-2</v>
      </c>
      <c r="K11" s="145">
        <v>1</v>
      </c>
      <c r="L11" s="244">
        <v>0</v>
      </c>
      <c r="M11" s="245" t="str">
        <f t="shared" si="3"/>
        <v xml:space="preserve"> </v>
      </c>
      <c r="N11" s="242">
        <v>2244</v>
      </c>
      <c r="O11" s="242">
        <v>2016</v>
      </c>
      <c r="P11" s="243">
        <f t="shared" si="4"/>
        <v>0.1130952380952381</v>
      </c>
    </row>
    <row r="12" spans="1:16" ht="12.75" customHeight="1">
      <c r="A12" s="191" t="s">
        <v>102</v>
      </c>
      <c r="B12" s="242">
        <v>569</v>
      </c>
      <c r="C12" s="242">
        <v>527</v>
      </c>
      <c r="D12" s="243">
        <f t="shared" si="0"/>
        <v>7.9696394686907021E-2</v>
      </c>
      <c r="E12" s="244">
        <v>896</v>
      </c>
      <c r="F12" s="244">
        <v>912</v>
      </c>
      <c r="G12" s="245">
        <f t="shared" si="1"/>
        <v>-1.7543859649122806E-2</v>
      </c>
      <c r="H12" s="242">
        <v>96</v>
      </c>
      <c r="I12" s="242">
        <v>89</v>
      </c>
      <c r="J12" s="243">
        <f t="shared" si="2"/>
        <v>7.8651685393258425E-2</v>
      </c>
      <c r="K12" s="145">
        <v>0</v>
      </c>
      <c r="L12" s="244">
        <v>0</v>
      </c>
      <c r="M12" s="245" t="str">
        <f t="shared" si="3"/>
        <v xml:space="preserve"> </v>
      </c>
      <c r="N12" s="242">
        <v>1561</v>
      </c>
      <c r="O12" s="242">
        <v>1528</v>
      </c>
      <c r="P12" s="243">
        <f t="shared" si="4"/>
        <v>2.1596858638743454E-2</v>
      </c>
    </row>
    <row r="13" spans="1:16" ht="12.75" customHeight="1">
      <c r="A13" s="191" t="s">
        <v>274</v>
      </c>
      <c r="B13" s="242">
        <v>0</v>
      </c>
      <c r="C13" s="242">
        <v>0</v>
      </c>
      <c r="D13" s="243" t="str">
        <f t="shared" si="0"/>
        <v xml:space="preserve"> </v>
      </c>
      <c r="E13" s="244">
        <v>0</v>
      </c>
      <c r="F13" s="244">
        <v>0</v>
      </c>
      <c r="G13" s="245" t="str">
        <f t="shared" si="1"/>
        <v xml:space="preserve"> </v>
      </c>
      <c r="H13" s="242">
        <v>0</v>
      </c>
      <c r="I13" s="242">
        <v>0</v>
      </c>
      <c r="J13" s="243" t="str">
        <f t="shared" si="2"/>
        <v xml:space="preserve"> </v>
      </c>
      <c r="K13" s="145">
        <v>92</v>
      </c>
      <c r="L13" s="244">
        <v>99</v>
      </c>
      <c r="M13" s="245">
        <f t="shared" si="3"/>
        <v>-7.0707070707070704E-2</v>
      </c>
      <c r="N13" s="242">
        <v>92</v>
      </c>
      <c r="O13" s="242">
        <v>99</v>
      </c>
      <c r="P13" s="243">
        <f t="shared" si="4"/>
        <v>-7.0707070707070704E-2</v>
      </c>
    </row>
    <row r="14" spans="1:16" ht="12.75" customHeight="1">
      <c r="A14" s="191" t="s">
        <v>153</v>
      </c>
      <c r="B14" s="242">
        <v>384</v>
      </c>
      <c r="C14" s="242">
        <v>413</v>
      </c>
      <c r="D14" s="243">
        <f t="shared" si="0"/>
        <v>-7.0217917675544791E-2</v>
      </c>
      <c r="E14" s="244">
        <v>304</v>
      </c>
      <c r="F14" s="244">
        <v>282</v>
      </c>
      <c r="G14" s="245">
        <f t="shared" si="1"/>
        <v>7.8014184397163122E-2</v>
      </c>
      <c r="H14" s="242">
        <v>25</v>
      </c>
      <c r="I14" s="242">
        <v>31</v>
      </c>
      <c r="J14" s="243">
        <f t="shared" si="2"/>
        <v>-0.19354838709677419</v>
      </c>
      <c r="K14" s="145">
        <v>0</v>
      </c>
      <c r="L14" s="244">
        <v>0</v>
      </c>
      <c r="M14" s="245" t="str">
        <f t="shared" si="3"/>
        <v xml:space="preserve"> </v>
      </c>
      <c r="N14" s="242">
        <v>713</v>
      </c>
      <c r="O14" s="242">
        <v>726</v>
      </c>
      <c r="P14" s="243">
        <f t="shared" si="4"/>
        <v>-1.790633608815427E-2</v>
      </c>
    </row>
    <row r="15" spans="1:16" ht="12.75" customHeight="1">
      <c r="A15" s="154" t="s">
        <v>19</v>
      </c>
      <c r="B15" s="246">
        <v>6804</v>
      </c>
      <c r="C15" s="246">
        <v>6574</v>
      </c>
      <c r="D15" s="247">
        <f>IFERROR((B15-C15)/C15, " ")</f>
        <v>3.4986309704898085E-2</v>
      </c>
      <c r="E15" s="246">
        <v>5637</v>
      </c>
      <c r="F15" s="246">
        <v>5375</v>
      </c>
      <c r="G15" s="247">
        <f>IFERROR((E15-F15)/F15, " ")</f>
        <v>4.874418604651163E-2</v>
      </c>
      <c r="H15" s="246">
        <v>1945</v>
      </c>
      <c r="I15" s="246">
        <v>1870</v>
      </c>
      <c r="J15" s="247">
        <f>IFERROR((H15-I15)/I15, " ")</f>
        <v>4.0106951871657755E-2</v>
      </c>
      <c r="K15" s="149">
        <v>142</v>
      </c>
      <c r="L15" s="246">
        <v>142</v>
      </c>
      <c r="M15" s="247">
        <f>IFERROR((K15-L15)/L15, " ")</f>
        <v>0</v>
      </c>
      <c r="N15" s="246">
        <v>14528</v>
      </c>
      <c r="O15" s="246">
        <v>13961</v>
      </c>
      <c r="P15" s="247">
        <f>IFERROR((N15-O15)/O15, " ")</f>
        <v>4.0613136594799801E-2</v>
      </c>
    </row>
    <row r="16" spans="1:16" ht="12.75" customHeight="1">
      <c r="A16" s="135"/>
      <c r="B16" s="58"/>
      <c r="C16" s="58"/>
      <c r="D16" s="58"/>
      <c r="E16" s="58"/>
      <c r="F16" s="58"/>
      <c r="G16" s="58"/>
      <c r="H16" s="58"/>
      <c r="I16" s="58"/>
      <c r="J16" s="58"/>
      <c r="K16" s="58"/>
      <c r="L16" s="157"/>
      <c r="M16" s="157"/>
    </row>
    <row r="17" spans="1:16" ht="12.75" customHeight="1">
      <c r="A17" s="135"/>
      <c r="B17" s="58"/>
      <c r="C17" s="58"/>
      <c r="D17" s="58"/>
      <c r="E17" s="58"/>
      <c r="F17" s="58"/>
      <c r="G17" s="58"/>
      <c r="H17" s="156"/>
      <c r="I17" s="156"/>
      <c r="J17" s="58"/>
      <c r="K17" s="58"/>
      <c r="L17" s="157"/>
      <c r="M17" s="157"/>
    </row>
    <row r="18" spans="1:16" ht="12.75" customHeight="1">
      <c r="A18" s="135"/>
      <c r="B18" s="58"/>
      <c r="C18" s="58"/>
      <c r="D18" s="58"/>
      <c r="E18" s="58"/>
      <c r="F18" s="58"/>
      <c r="G18" s="58"/>
      <c r="H18" s="156"/>
      <c r="I18" s="156"/>
      <c r="J18" s="58"/>
      <c r="K18" s="58"/>
      <c r="L18" s="157"/>
      <c r="M18" s="157"/>
    </row>
    <row r="19" spans="1:16" ht="12.75" customHeight="1">
      <c r="A19" s="135"/>
      <c r="B19" s="58"/>
      <c r="C19" s="58"/>
      <c r="D19" s="58"/>
      <c r="E19" s="58"/>
      <c r="F19" s="58"/>
      <c r="G19" s="58"/>
      <c r="H19" s="156"/>
      <c r="I19" s="156"/>
      <c r="J19" s="58"/>
      <c r="K19" s="58"/>
      <c r="L19" s="157"/>
      <c r="M19" s="157"/>
      <c r="N19" s="157"/>
    </row>
    <row r="20" spans="1:16" ht="12.75" customHeight="1">
      <c r="A20" s="28"/>
      <c r="B20" s="353" t="s">
        <v>93</v>
      </c>
      <c r="C20" s="353"/>
      <c r="D20" s="353"/>
      <c r="E20" s="353" t="s">
        <v>6</v>
      </c>
      <c r="F20" s="353"/>
      <c r="G20" s="353"/>
      <c r="H20" s="353" t="s">
        <v>7</v>
      </c>
      <c r="I20" s="353"/>
      <c r="J20" s="353"/>
      <c r="K20" s="353" t="s">
        <v>274</v>
      </c>
      <c r="L20" s="353"/>
      <c r="M20" s="353"/>
      <c r="N20" s="353" t="s">
        <v>8</v>
      </c>
      <c r="O20" s="353"/>
      <c r="P20" s="353"/>
    </row>
    <row r="21" spans="1:16" ht="12.75" customHeight="1">
      <c r="A21" s="135" t="s">
        <v>92</v>
      </c>
      <c r="B21" s="240">
        <v>2017</v>
      </c>
      <c r="C21" s="240">
        <v>2016</v>
      </c>
      <c r="D21" s="241" t="s">
        <v>301</v>
      </c>
      <c r="E21" s="240">
        <v>2017</v>
      </c>
      <c r="F21" s="240">
        <v>2016</v>
      </c>
      <c r="G21" s="241" t="s">
        <v>301</v>
      </c>
      <c r="H21" s="240">
        <v>2017</v>
      </c>
      <c r="I21" s="240">
        <v>2016</v>
      </c>
      <c r="J21" s="241" t="s">
        <v>301</v>
      </c>
      <c r="K21" s="241">
        <v>2017</v>
      </c>
      <c r="L21" s="240">
        <v>2016</v>
      </c>
      <c r="M21" s="241" t="s">
        <v>301</v>
      </c>
      <c r="N21" s="240">
        <v>2017</v>
      </c>
      <c r="O21" s="240">
        <v>2016</v>
      </c>
      <c r="P21" s="241" t="s">
        <v>301</v>
      </c>
    </row>
    <row r="22" spans="1:16" ht="12.75" customHeight="1">
      <c r="A22" s="144" t="s">
        <v>152</v>
      </c>
      <c r="B22" s="242">
        <v>6662</v>
      </c>
      <c r="C22" s="242">
        <v>6437</v>
      </c>
      <c r="D22" s="243">
        <f t="shared" ref="D22:D23" si="5">IFERROR((B22-C22)/C22, " ")</f>
        <v>3.495417119776293E-2</v>
      </c>
      <c r="E22" s="244">
        <v>5001</v>
      </c>
      <c r="F22" s="244">
        <v>4628</v>
      </c>
      <c r="G22" s="245">
        <f t="shared" ref="G22:G23" si="6">IFERROR((E22-F22)/F22, " ")</f>
        <v>8.0596369922212613E-2</v>
      </c>
      <c r="H22" s="242">
        <v>1899</v>
      </c>
      <c r="I22" s="242">
        <v>1816</v>
      </c>
      <c r="J22" s="243">
        <f t="shared" ref="J22:J23" si="7">IFERROR((H22-I22)/I22, " ")</f>
        <v>4.5704845814977975E-2</v>
      </c>
      <c r="K22" s="145">
        <v>35</v>
      </c>
      <c r="L22" s="244">
        <v>36</v>
      </c>
      <c r="M22" s="245">
        <f t="shared" ref="M22:M23" si="8">IFERROR((K22-L22)/L22, " ")</f>
        <v>-2.7777777777777776E-2</v>
      </c>
      <c r="N22" s="242">
        <v>13597</v>
      </c>
      <c r="O22" s="242">
        <v>12917</v>
      </c>
      <c r="P22" s="243">
        <f t="shared" ref="P22:P23" si="9">IFERROR((N22-O22)/O22, " ")</f>
        <v>5.2643802740574439E-2</v>
      </c>
    </row>
    <row r="23" spans="1:16" ht="12.75" customHeight="1">
      <c r="A23" s="144" t="s">
        <v>95</v>
      </c>
      <c r="B23" s="242">
        <v>142</v>
      </c>
      <c r="C23" s="242">
        <v>137</v>
      </c>
      <c r="D23" s="243">
        <f t="shared" si="5"/>
        <v>3.6496350364963501E-2</v>
      </c>
      <c r="E23" s="244">
        <v>636</v>
      </c>
      <c r="F23" s="244">
        <v>747</v>
      </c>
      <c r="G23" s="245">
        <f t="shared" si="6"/>
        <v>-0.14859437751004015</v>
      </c>
      <c r="H23" s="242">
        <v>46</v>
      </c>
      <c r="I23" s="242">
        <v>54</v>
      </c>
      <c r="J23" s="243">
        <f t="shared" si="7"/>
        <v>-0.14814814814814814</v>
      </c>
      <c r="K23" s="145">
        <v>107</v>
      </c>
      <c r="L23" s="244">
        <v>106</v>
      </c>
      <c r="M23" s="245">
        <f t="shared" si="8"/>
        <v>9.433962264150943E-3</v>
      </c>
      <c r="N23" s="242">
        <v>931</v>
      </c>
      <c r="O23" s="242">
        <v>1044</v>
      </c>
      <c r="P23" s="243">
        <f t="shared" si="9"/>
        <v>-0.1082375478927203</v>
      </c>
    </row>
    <row r="24" spans="1:16" ht="12.75" customHeight="1">
      <c r="A24" s="135" t="s">
        <v>19</v>
      </c>
      <c r="B24" s="246">
        <v>6804</v>
      </c>
      <c r="C24" s="246">
        <v>6574</v>
      </c>
      <c r="D24" s="247">
        <f>IFERROR((B24-C24)/C24, " ")</f>
        <v>3.4986309704898085E-2</v>
      </c>
      <c r="E24" s="246">
        <v>5637</v>
      </c>
      <c r="F24" s="246">
        <v>5375</v>
      </c>
      <c r="G24" s="247">
        <f>IFERROR((E24-F24)/F24, " ")</f>
        <v>4.874418604651163E-2</v>
      </c>
      <c r="H24" s="246">
        <v>1945</v>
      </c>
      <c r="I24" s="246">
        <v>1870</v>
      </c>
      <c r="J24" s="247">
        <f>IFERROR((H24-I24)/I24, " ")</f>
        <v>4.0106951871657755E-2</v>
      </c>
      <c r="K24" s="149">
        <v>142</v>
      </c>
      <c r="L24" s="246">
        <v>142</v>
      </c>
      <c r="M24" s="247">
        <f>IFERROR((K24-L24)/L24, " ")</f>
        <v>0</v>
      </c>
      <c r="N24" s="246">
        <v>14528</v>
      </c>
      <c r="O24" s="246">
        <v>13961</v>
      </c>
      <c r="P24" s="247">
        <f>IFERROR((N24-O24)/O24, " ")</f>
        <v>4.0613136594799801E-2</v>
      </c>
    </row>
    <row r="25" spans="1:16" ht="12.75" customHeight="1">
      <c r="A25" s="135"/>
      <c r="B25" s="58"/>
      <c r="C25" s="58"/>
      <c r="D25" s="58"/>
      <c r="E25" s="58"/>
      <c r="F25" s="58"/>
      <c r="G25" s="58"/>
      <c r="H25" s="156"/>
      <c r="I25" s="156"/>
      <c r="J25" s="58"/>
      <c r="K25" s="58"/>
      <c r="L25" s="157"/>
      <c r="M25" s="157"/>
    </row>
    <row r="26" spans="1:16" ht="12.75" customHeight="1">
      <c r="A26" s="135"/>
      <c r="B26" s="58"/>
      <c r="C26" s="58"/>
      <c r="D26" s="58"/>
      <c r="E26" s="58"/>
      <c r="F26" s="58"/>
      <c r="G26" s="58"/>
      <c r="H26" s="156"/>
      <c r="I26" s="156"/>
      <c r="J26" s="58"/>
      <c r="K26" s="58"/>
      <c r="L26" s="157"/>
      <c r="M26" s="157"/>
    </row>
    <row r="27" spans="1:16" ht="12.75" customHeight="1">
      <c r="A27" s="135"/>
      <c r="B27" s="58"/>
      <c r="C27" s="58"/>
      <c r="D27" s="58"/>
      <c r="E27" s="58"/>
      <c r="F27" s="58"/>
      <c r="G27" s="58"/>
      <c r="H27" s="156"/>
      <c r="I27" s="156"/>
      <c r="J27" s="58"/>
      <c r="K27" s="58"/>
      <c r="L27" s="157"/>
      <c r="M27" s="157"/>
    </row>
    <row r="28" spans="1:16" ht="12.75" customHeight="1">
      <c r="A28" s="135"/>
      <c r="B28" s="58"/>
      <c r="C28" s="58"/>
      <c r="D28" s="58"/>
      <c r="E28" s="58"/>
      <c r="F28" s="58"/>
      <c r="G28" s="58"/>
      <c r="H28" s="156"/>
      <c r="I28" s="156"/>
      <c r="J28" s="58"/>
      <c r="K28" s="58"/>
      <c r="L28" s="157"/>
      <c r="M28" s="157"/>
    </row>
    <row r="29" spans="1:16" ht="12.75" customHeight="1">
      <c r="A29" s="153"/>
      <c r="B29" s="353" t="s">
        <v>93</v>
      </c>
      <c r="C29" s="353"/>
      <c r="D29" s="353"/>
      <c r="E29" s="353" t="s">
        <v>6</v>
      </c>
      <c r="F29" s="353"/>
      <c r="G29" s="353"/>
      <c r="H29" s="353" t="s">
        <v>7</v>
      </c>
      <c r="I29" s="353"/>
      <c r="J29" s="353"/>
      <c r="K29" s="353" t="s">
        <v>274</v>
      </c>
      <c r="L29" s="353"/>
      <c r="M29" s="353"/>
      <c r="N29" s="353" t="s">
        <v>8</v>
      </c>
      <c r="O29" s="353"/>
      <c r="P29" s="353"/>
    </row>
    <row r="30" spans="1:16" ht="12.75" customHeight="1">
      <c r="A30" s="135" t="s">
        <v>291</v>
      </c>
      <c r="B30" s="240">
        <v>2017</v>
      </c>
      <c r="C30" s="240">
        <v>2016</v>
      </c>
      <c r="D30" s="241" t="s">
        <v>301</v>
      </c>
      <c r="E30" s="240">
        <v>2017</v>
      </c>
      <c r="F30" s="240">
        <v>2016</v>
      </c>
      <c r="G30" s="241" t="s">
        <v>301</v>
      </c>
      <c r="H30" s="240">
        <v>2017</v>
      </c>
      <c r="I30" s="240">
        <v>2016</v>
      </c>
      <c r="J30" s="241" t="s">
        <v>301</v>
      </c>
      <c r="K30" s="241">
        <v>2017</v>
      </c>
      <c r="L30" s="240">
        <v>2016</v>
      </c>
      <c r="M30" s="241" t="s">
        <v>301</v>
      </c>
      <c r="N30" s="240">
        <v>2017</v>
      </c>
      <c r="O30" s="240">
        <v>2016</v>
      </c>
      <c r="P30" s="241" t="s">
        <v>301</v>
      </c>
    </row>
    <row r="31" spans="1:16" ht="12.75" customHeight="1">
      <c r="A31" s="144" t="s">
        <v>151</v>
      </c>
      <c r="B31" s="242">
        <v>3487</v>
      </c>
      <c r="C31" s="242">
        <v>3472</v>
      </c>
      <c r="D31" s="243">
        <f t="shared" ref="D31:D32" si="10">IFERROR((B31-C31)/C31, " ")</f>
        <v>4.3202764976958529E-3</v>
      </c>
      <c r="E31" s="244">
        <v>3436</v>
      </c>
      <c r="F31" s="244">
        <v>3340</v>
      </c>
      <c r="G31" s="245">
        <f t="shared" ref="G31:G32" si="11">IFERROR((E31-F31)/F31, " ")</f>
        <v>2.874251497005988E-2</v>
      </c>
      <c r="H31" s="242">
        <v>1379</v>
      </c>
      <c r="I31" s="242">
        <v>1325</v>
      </c>
      <c r="J31" s="243">
        <f t="shared" ref="J31:J32" si="12">IFERROR((H31-I31)/I31, " ")</f>
        <v>4.0754716981132075E-2</v>
      </c>
      <c r="K31" s="145">
        <v>77</v>
      </c>
      <c r="L31" s="244">
        <v>89</v>
      </c>
      <c r="M31" s="245">
        <f t="shared" ref="M31:M32" si="13">IFERROR((K31-L31)/L31, " ")</f>
        <v>-0.1348314606741573</v>
      </c>
      <c r="N31" s="242">
        <v>8379</v>
      </c>
      <c r="O31" s="242">
        <v>8226</v>
      </c>
      <c r="P31" s="243">
        <f t="shared" ref="P31:P32" si="14">IFERROR((N31-O31)/O31, " ")</f>
        <v>1.8599562363238512E-2</v>
      </c>
    </row>
    <row r="32" spans="1:16" ht="12.75" customHeight="1">
      <c r="A32" s="144" t="s">
        <v>96</v>
      </c>
      <c r="B32" s="242">
        <v>3317</v>
      </c>
      <c r="C32" s="242">
        <v>3102</v>
      </c>
      <c r="D32" s="243">
        <f t="shared" si="10"/>
        <v>6.9310122501611865E-2</v>
      </c>
      <c r="E32" s="244">
        <v>2201</v>
      </c>
      <c r="F32" s="244">
        <v>2035</v>
      </c>
      <c r="G32" s="245">
        <f t="shared" si="11"/>
        <v>8.1572481572481578E-2</v>
      </c>
      <c r="H32" s="242">
        <v>566</v>
      </c>
      <c r="I32" s="242">
        <v>545</v>
      </c>
      <c r="J32" s="243">
        <f t="shared" si="12"/>
        <v>3.8532110091743121E-2</v>
      </c>
      <c r="K32" s="145">
        <v>65</v>
      </c>
      <c r="L32" s="244">
        <v>53</v>
      </c>
      <c r="M32" s="245">
        <f t="shared" si="13"/>
        <v>0.22641509433962265</v>
      </c>
      <c r="N32" s="242">
        <v>6149</v>
      </c>
      <c r="O32" s="242">
        <v>5735</v>
      </c>
      <c r="P32" s="243">
        <f t="shared" si="14"/>
        <v>7.2188317349607678E-2</v>
      </c>
    </row>
    <row r="33" spans="1:16" ht="12.75" customHeight="1">
      <c r="A33" s="135" t="s">
        <v>19</v>
      </c>
      <c r="B33" s="246">
        <v>6804</v>
      </c>
      <c r="C33" s="246">
        <v>6574</v>
      </c>
      <c r="D33" s="247">
        <f>IFERROR((B33-C33)/C33, " ")</f>
        <v>3.4986309704898085E-2</v>
      </c>
      <c r="E33" s="246">
        <v>5637</v>
      </c>
      <c r="F33" s="246">
        <v>5375</v>
      </c>
      <c r="G33" s="247">
        <f>IFERROR((E33-F33)/F33, " ")</f>
        <v>4.874418604651163E-2</v>
      </c>
      <c r="H33" s="246">
        <v>1945</v>
      </c>
      <c r="I33" s="246">
        <v>1870</v>
      </c>
      <c r="J33" s="247">
        <f>IFERROR((H33-I33)/I33, " ")</f>
        <v>4.0106951871657755E-2</v>
      </c>
      <c r="K33" s="149">
        <v>142</v>
      </c>
      <c r="L33" s="246">
        <v>142</v>
      </c>
      <c r="M33" s="247">
        <f>IFERROR((K33-L33)/L33, " ")</f>
        <v>0</v>
      </c>
      <c r="N33" s="246">
        <v>14528</v>
      </c>
      <c r="O33" s="246">
        <v>13961</v>
      </c>
      <c r="P33" s="247">
        <f>IFERROR((N33-O33)/O33, " ")</f>
        <v>4.0613136594799801E-2</v>
      </c>
    </row>
    <row r="34" spans="1:16" ht="12.75" customHeight="1">
      <c r="A34" s="135"/>
      <c r="B34" s="199"/>
      <c r="C34" s="199"/>
      <c r="D34" s="199"/>
      <c r="E34" s="199"/>
      <c r="F34" s="199"/>
      <c r="G34" s="199"/>
      <c r="H34" s="199"/>
      <c r="I34" s="199"/>
      <c r="J34" s="199"/>
      <c r="K34" s="199"/>
      <c r="L34" s="150"/>
      <c r="M34" s="157"/>
    </row>
    <row r="35" spans="1:16" ht="12.75" customHeight="1">
      <c r="A35" s="135"/>
      <c r="B35" s="199"/>
      <c r="C35" s="199"/>
      <c r="D35" s="199"/>
      <c r="E35" s="199"/>
      <c r="F35" s="199"/>
      <c r="G35" s="199"/>
      <c r="H35" s="199"/>
      <c r="I35" s="199"/>
      <c r="J35" s="199"/>
      <c r="K35" s="199"/>
      <c r="L35" s="150"/>
      <c r="M35" s="157"/>
    </row>
    <row r="36" spans="1:16" ht="12.75" customHeight="1">
      <c r="A36" s="135"/>
      <c r="B36" s="58"/>
      <c r="C36" s="58"/>
      <c r="D36" s="58"/>
      <c r="E36" s="58"/>
      <c r="F36" s="58"/>
      <c r="G36" s="58"/>
      <c r="H36" s="58"/>
      <c r="I36" s="58"/>
      <c r="J36" s="58"/>
      <c r="K36" s="58"/>
      <c r="L36" s="157"/>
      <c r="M36" s="157"/>
      <c r="N36" s="157"/>
    </row>
    <row r="37" spans="1:16" ht="12.75" customHeight="1">
      <c r="A37" s="135"/>
      <c r="B37" s="58"/>
      <c r="C37" s="58"/>
      <c r="D37" s="58"/>
      <c r="E37" s="58"/>
      <c r="F37" s="58"/>
      <c r="G37" s="58"/>
      <c r="H37" s="58"/>
      <c r="I37" s="58"/>
      <c r="J37" s="58"/>
      <c r="K37" s="58"/>
      <c r="L37" s="157"/>
      <c r="M37" s="157"/>
      <c r="N37" s="157"/>
    </row>
    <row r="38" spans="1:16" ht="12.75" customHeight="1">
      <c r="A38" s="135" t="s">
        <v>339</v>
      </c>
      <c r="B38" s="58"/>
      <c r="C38" s="58"/>
      <c r="D38" s="58"/>
      <c r="E38" s="58"/>
      <c r="F38" s="58"/>
      <c r="G38" s="58"/>
      <c r="H38" s="58"/>
      <c r="I38" s="58"/>
      <c r="J38" s="58"/>
      <c r="K38" s="58"/>
      <c r="L38" s="157"/>
      <c r="M38" s="157"/>
      <c r="N38" s="157"/>
    </row>
    <row r="39" spans="1:16" ht="12.75" customHeight="1">
      <c r="A39" s="135"/>
      <c r="B39" s="58"/>
      <c r="C39" s="58"/>
      <c r="D39" s="58"/>
      <c r="E39" s="58"/>
      <c r="F39" s="58"/>
      <c r="G39" s="58"/>
      <c r="H39" s="58"/>
      <c r="I39" s="58"/>
      <c r="J39" s="58"/>
      <c r="K39" s="58"/>
      <c r="L39" s="157"/>
      <c r="M39" s="157"/>
      <c r="N39" s="157"/>
    </row>
    <row r="40" spans="1:16" ht="12.75" customHeight="1">
      <c r="A40" s="135"/>
      <c r="B40" s="353" t="s">
        <v>93</v>
      </c>
      <c r="C40" s="353"/>
      <c r="D40" s="353"/>
      <c r="E40" s="353" t="s">
        <v>6</v>
      </c>
      <c r="F40" s="353"/>
      <c r="G40" s="353"/>
      <c r="H40" s="353" t="s">
        <v>7</v>
      </c>
      <c r="I40" s="353"/>
      <c r="J40" s="353"/>
      <c r="K40" s="353" t="s">
        <v>274</v>
      </c>
      <c r="L40" s="353"/>
      <c r="M40" s="353"/>
      <c r="N40" s="353" t="s">
        <v>8</v>
      </c>
      <c r="O40" s="353"/>
      <c r="P40" s="353"/>
    </row>
    <row r="41" spans="1:16" ht="12.75" customHeight="1">
      <c r="A41" s="135" t="s">
        <v>267</v>
      </c>
      <c r="B41" s="240">
        <v>2017</v>
      </c>
      <c r="C41" s="240">
        <v>2016</v>
      </c>
      <c r="D41" s="241" t="s">
        <v>301</v>
      </c>
      <c r="E41" s="240">
        <v>2017</v>
      </c>
      <c r="F41" s="240">
        <v>2016</v>
      </c>
      <c r="G41" s="241" t="s">
        <v>301</v>
      </c>
      <c r="H41" s="240">
        <v>2017</v>
      </c>
      <c r="I41" s="240">
        <v>2016</v>
      </c>
      <c r="J41" s="241" t="s">
        <v>301</v>
      </c>
      <c r="K41" s="240">
        <v>2017</v>
      </c>
      <c r="L41" s="240">
        <v>2016</v>
      </c>
      <c r="M41" s="241" t="s">
        <v>301</v>
      </c>
      <c r="N41" s="240">
        <v>2017</v>
      </c>
      <c r="O41" s="240">
        <v>2016</v>
      </c>
      <c r="P41" s="241" t="s">
        <v>301</v>
      </c>
    </row>
    <row r="42" spans="1:16" ht="12.75" customHeight="1">
      <c r="A42" s="144" t="s">
        <v>0</v>
      </c>
      <c r="B42" s="242">
        <v>1524</v>
      </c>
      <c r="C42" s="242">
        <v>1492</v>
      </c>
      <c r="D42" s="243">
        <f>IFERROR((B42-C42)/C42, " ")</f>
        <v>2.1447721179624665E-2</v>
      </c>
      <c r="E42" s="244">
        <v>3677</v>
      </c>
      <c r="F42" s="244">
        <v>3470</v>
      </c>
      <c r="G42" s="245">
        <f>IFERROR((E42-F42)/F42, " ")</f>
        <v>5.9654178674351584E-2</v>
      </c>
      <c r="H42" s="242">
        <v>1107</v>
      </c>
      <c r="I42" s="242">
        <v>1063</v>
      </c>
      <c r="J42" s="243">
        <f>IFERROR((H42-I42)/I42, " ")</f>
        <v>4.1392285983066796E-2</v>
      </c>
      <c r="K42" s="244">
        <v>46</v>
      </c>
      <c r="L42" s="244">
        <v>35</v>
      </c>
      <c r="M42" s="245">
        <f>IFERROR((K42-L42)/L42, " ")</f>
        <v>0.31428571428571428</v>
      </c>
      <c r="N42" s="242">
        <v>6354</v>
      </c>
      <c r="O42" s="242">
        <v>6060</v>
      </c>
      <c r="P42" s="243">
        <f>IFERROR((N42-O42)/O42, " ")</f>
        <v>4.8514851485148516E-2</v>
      </c>
    </row>
    <row r="43" spans="1:16" ht="12.75" customHeight="1">
      <c r="A43" s="144" t="s">
        <v>150</v>
      </c>
      <c r="B43" s="242">
        <v>3</v>
      </c>
      <c r="C43" s="242">
        <v>3</v>
      </c>
      <c r="D43" s="243">
        <f t="shared" ref="D43:D51" si="15">IFERROR((B43-C43)/C43, " ")</f>
        <v>0</v>
      </c>
      <c r="E43" s="244">
        <v>1</v>
      </c>
      <c r="F43" s="244">
        <v>2</v>
      </c>
      <c r="G43" s="245">
        <f t="shared" ref="G43:G51" si="16">IFERROR((E43-F43)/F43, " ")</f>
        <v>-0.5</v>
      </c>
      <c r="H43" s="242">
        <v>0</v>
      </c>
      <c r="I43" s="242">
        <v>0</v>
      </c>
      <c r="J43" s="243" t="str">
        <f t="shared" ref="J43:J51" si="17">IFERROR((H43-I43)/I43, " ")</f>
        <v xml:space="preserve"> </v>
      </c>
      <c r="K43" s="244">
        <v>0</v>
      </c>
      <c r="L43" s="244">
        <v>0</v>
      </c>
      <c r="M43" s="245" t="str">
        <f t="shared" ref="M43:M51" si="18">IFERROR((K43-L43)/L43, " ")</f>
        <v xml:space="preserve"> </v>
      </c>
      <c r="N43" s="242">
        <v>4</v>
      </c>
      <c r="O43" s="242">
        <v>5</v>
      </c>
      <c r="P43" s="243">
        <f t="shared" ref="P43:P51" si="19">IFERROR((N43-O43)/O43, " ")</f>
        <v>-0.2</v>
      </c>
    </row>
    <row r="44" spans="1:16" ht="12.75" customHeight="1">
      <c r="A44" s="144" t="s">
        <v>149</v>
      </c>
      <c r="B44" s="242">
        <v>283</v>
      </c>
      <c r="C44" s="242">
        <v>285</v>
      </c>
      <c r="D44" s="243">
        <f t="shared" si="15"/>
        <v>-7.0175438596491229E-3</v>
      </c>
      <c r="E44" s="244">
        <v>112</v>
      </c>
      <c r="F44" s="244">
        <v>91</v>
      </c>
      <c r="G44" s="245">
        <f t="shared" si="16"/>
        <v>0.23076923076923078</v>
      </c>
      <c r="H44" s="242">
        <v>21</v>
      </c>
      <c r="I44" s="242">
        <v>19</v>
      </c>
      <c r="J44" s="243">
        <f t="shared" si="17"/>
        <v>0.10526315789473684</v>
      </c>
      <c r="K44" s="244">
        <v>3</v>
      </c>
      <c r="L44" s="244">
        <v>1</v>
      </c>
      <c r="M44" s="245">
        <f t="shared" si="18"/>
        <v>2</v>
      </c>
      <c r="N44" s="242">
        <v>419</v>
      </c>
      <c r="O44" s="242">
        <v>396</v>
      </c>
      <c r="P44" s="243">
        <f t="shared" si="19"/>
        <v>5.808080808080808E-2</v>
      </c>
    </row>
    <row r="45" spans="1:16" ht="12.75" customHeight="1">
      <c r="A45" s="144" t="s">
        <v>98</v>
      </c>
      <c r="B45" s="242">
        <v>146</v>
      </c>
      <c r="C45" s="242">
        <v>141</v>
      </c>
      <c r="D45" s="243">
        <f t="shared" si="15"/>
        <v>3.5460992907801421E-2</v>
      </c>
      <c r="E45" s="244">
        <v>34</v>
      </c>
      <c r="F45" s="244">
        <v>28</v>
      </c>
      <c r="G45" s="245">
        <f t="shared" si="16"/>
        <v>0.21428571428571427</v>
      </c>
      <c r="H45" s="242">
        <v>3</v>
      </c>
      <c r="I45" s="242">
        <v>5</v>
      </c>
      <c r="J45" s="243">
        <f t="shared" si="17"/>
        <v>-0.4</v>
      </c>
      <c r="K45" s="244">
        <v>0</v>
      </c>
      <c r="L45" s="244">
        <v>1</v>
      </c>
      <c r="M45" s="245">
        <f t="shared" si="18"/>
        <v>-1</v>
      </c>
      <c r="N45" s="242">
        <v>183</v>
      </c>
      <c r="O45" s="242">
        <v>175</v>
      </c>
      <c r="P45" s="243">
        <f t="shared" si="19"/>
        <v>4.5714285714285714E-2</v>
      </c>
    </row>
    <row r="46" spans="1:16" ht="12.75" customHeight="1">
      <c r="A46" s="144" t="s">
        <v>148</v>
      </c>
      <c r="B46" s="242">
        <v>528</v>
      </c>
      <c r="C46" s="242">
        <v>469</v>
      </c>
      <c r="D46" s="243">
        <f t="shared" si="15"/>
        <v>0.1257995735607676</v>
      </c>
      <c r="E46" s="244">
        <v>93</v>
      </c>
      <c r="F46" s="244">
        <v>96</v>
      </c>
      <c r="G46" s="245">
        <f t="shared" si="16"/>
        <v>-3.125E-2</v>
      </c>
      <c r="H46" s="242">
        <v>26</v>
      </c>
      <c r="I46" s="242">
        <v>21</v>
      </c>
      <c r="J46" s="243">
        <f t="shared" si="17"/>
        <v>0.23809523809523808</v>
      </c>
      <c r="K46" s="244">
        <v>7</v>
      </c>
      <c r="L46" s="244">
        <v>3</v>
      </c>
      <c r="M46" s="245">
        <f t="shared" si="18"/>
        <v>1.3333333333333333</v>
      </c>
      <c r="N46" s="242">
        <v>654</v>
      </c>
      <c r="O46" s="242">
        <v>589</v>
      </c>
      <c r="P46" s="243">
        <f t="shared" si="19"/>
        <v>0.11035653650254669</v>
      </c>
    </row>
    <row r="47" spans="1:16" ht="12.75" customHeight="1">
      <c r="A47" s="144" t="s">
        <v>147</v>
      </c>
      <c r="B47" s="242">
        <v>179</v>
      </c>
      <c r="C47" s="242">
        <v>182</v>
      </c>
      <c r="D47" s="243">
        <f t="shared" si="15"/>
        <v>-1.6483516483516484E-2</v>
      </c>
      <c r="E47" s="244">
        <v>40</v>
      </c>
      <c r="F47" s="244">
        <v>31</v>
      </c>
      <c r="G47" s="245">
        <f t="shared" si="16"/>
        <v>0.29032258064516131</v>
      </c>
      <c r="H47" s="242">
        <v>28</v>
      </c>
      <c r="I47" s="242">
        <v>24</v>
      </c>
      <c r="J47" s="243">
        <f t="shared" si="17"/>
        <v>0.16666666666666666</v>
      </c>
      <c r="K47" s="244">
        <v>0</v>
      </c>
      <c r="L47" s="244">
        <v>1</v>
      </c>
      <c r="M47" s="245">
        <f t="shared" si="18"/>
        <v>-1</v>
      </c>
      <c r="N47" s="242">
        <v>247</v>
      </c>
      <c r="O47" s="242">
        <v>238</v>
      </c>
      <c r="P47" s="243">
        <f t="shared" si="19"/>
        <v>3.7815126050420166E-2</v>
      </c>
    </row>
    <row r="48" spans="1:16" ht="12.75" customHeight="1">
      <c r="A48" s="144" t="s">
        <v>146</v>
      </c>
      <c r="B48" s="242">
        <v>1986</v>
      </c>
      <c r="C48" s="242">
        <v>1853</v>
      </c>
      <c r="D48" s="243">
        <f t="shared" si="15"/>
        <v>7.1775499190501885E-2</v>
      </c>
      <c r="E48" s="244">
        <v>383</v>
      </c>
      <c r="F48" s="244">
        <v>363</v>
      </c>
      <c r="G48" s="245">
        <f t="shared" si="16"/>
        <v>5.5096418732782371E-2</v>
      </c>
      <c r="H48" s="242">
        <v>131</v>
      </c>
      <c r="I48" s="242">
        <v>127</v>
      </c>
      <c r="J48" s="243">
        <f t="shared" si="17"/>
        <v>3.1496062992125984E-2</v>
      </c>
      <c r="K48" s="244">
        <v>9</v>
      </c>
      <c r="L48" s="244">
        <v>13</v>
      </c>
      <c r="M48" s="245">
        <f t="shared" si="18"/>
        <v>-0.30769230769230771</v>
      </c>
      <c r="N48" s="242">
        <v>2509</v>
      </c>
      <c r="O48" s="242">
        <v>2356</v>
      </c>
      <c r="P48" s="243">
        <f t="shared" si="19"/>
        <v>6.4940577249575554E-2</v>
      </c>
    </row>
    <row r="49" spans="1:16" ht="12.75" customHeight="1">
      <c r="A49" s="144" t="s">
        <v>145</v>
      </c>
      <c r="B49" s="242">
        <v>2</v>
      </c>
      <c r="C49" s="242">
        <v>2</v>
      </c>
      <c r="D49" s="243">
        <f t="shared" si="15"/>
        <v>0</v>
      </c>
      <c r="E49" s="244">
        <v>1</v>
      </c>
      <c r="F49" s="244">
        <v>2</v>
      </c>
      <c r="G49" s="245">
        <f t="shared" si="16"/>
        <v>-0.5</v>
      </c>
      <c r="H49" s="242">
        <v>1</v>
      </c>
      <c r="I49" s="242">
        <v>1</v>
      </c>
      <c r="J49" s="243">
        <f t="shared" si="17"/>
        <v>0</v>
      </c>
      <c r="K49" s="244">
        <v>0</v>
      </c>
      <c r="L49" s="244">
        <v>0</v>
      </c>
      <c r="M49" s="245" t="str">
        <f t="shared" si="18"/>
        <v xml:space="preserve"> </v>
      </c>
      <c r="N49" s="242">
        <v>4</v>
      </c>
      <c r="O49" s="242">
        <v>5</v>
      </c>
      <c r="P49" s="243">
        <f t="shared" si="19"/>
        <v>-0.2</v>
      </c>
    </row>
    <row r="50" spans="1:16" ht="12.75" customHeight="1">
      <c r="A50" s="144" t="s">
        <v>144</v>
      </c>
      <c r="B50" s="242">
        <v>1793</v>
      </c>
      <c r="C50" s="242">
        <v>1818</v>
      </c>
      <c r="D50" s="243">
        <f t="shared" si="15"/>
        <v>-1.3751375137513752E-2</v>
      </c>
      <c r="E50" s="244">
        <v>1084</v>
      </c>
      <c r="F50" s="244">
        <v>1109</v>
      </c>
      <c r="G50" s="245">
        <f t="shared" si="16"/>
        <v>-2.2542831379621282E-2</v>
      </c>
      <c r="H50" s="242">
        <v>477</v>
      </c>
      <c r="I50" s="242">
        <v>484</v>
      </c>
      <c r="J50" s="243">
        <f t="shared" si="17"/>
        <v>-1.4462809917355372E-2</v>
      </c>
      <c r="K50" s="244">
        <v>65</v>
      </c>
      <c r="L50" s="244">
        <v>77</v>
      </c>
      <c r="M50" s="245">
        <f t="shared" si="18"/>
        <v>-0.15584415584415584</v>
      </c>
      <c r="N50" s="242">
        <v>3419</v>
      </c>
      <c r="O50" s="242">
        <v>3488</v>
      </c>
      <c r="P50" s="243">
        <f t="shared" si="19"/>
        <v>-1.9782110091743119E-2</v>
      </c>
    </row>
    <row r="51" spans="1:16" ht="12.75" customHeight="1">
      <c r="A51" s="144" t="s">
        <v>143</v>
      </c>
      <c r="B51" s="242">
        <v>360</v>
      </c>
      <c r="C51" s="242">
        <v>329</v>
      </c>
      <c r="D51" s="243">
        <f t="shared" si="15"/>
        <v>9.4224924012158054E-2</v>
      </c>
      <c r="E51" s="244">
        <v>212</v>
      </c>
      <c r="F51" s="244">
        <v>183</v>
      </c>
      <c r="G51" s="245">
        <f t="shared" si="16"/>
        <v>0.15846994535519127</v>
      </c>
      <c r="H51" s="242">
        <v>151</v>
      </c>
      <c r="I51" s="242">
        <v>126</v>
      </c>
      <c r="J51" s="243">
        <f t="shared" si="17"/>
        <v>0.1984126984126984</v>
      </c>
      <c r="K51" s="244">
        <v>12</v>
      </c>
      <c r="L51" s="244">
        <v>11</v>
      </c>
      <c r="M51" s="245">
        <f t="shared" si="18"/>
        <v>9.0909090909090912E-2</v>
      </c>
      <c r="N51" s="242">
        <v>735</v>
      </c>
      <c r="O51" s="242">
        <v>649</v>
      </c>
      <c r="P51" s="243">
        <f t="shared" si="19"/>
        <v>0.13251155624036981</v>
      </c>
    </row>
    <row r="52" spans="1:16" ht="12.75" customHeight="1">
      <c r="A52" s="135" t="s">
        <v>19</v>
      </c>
      <c r="B52" s="246">
        <v>6804</v>
      </c>
      <c r="C52" s="246">
        <v>6574</v>
      </c>
      <c r="D52" s="247">
        <f>IFERROR((B52-C52)/C52, " ")</f>
        <v>3.4986309704898085E-2</v>
      </c>
      <c r="E52" s="246">
        <v>5637</v>
      </c>
      <c r="F52" s="246">
        <v>5375</v>
      </c>
      <c r="G52" s="247">
        <f>IFERROR((E52-F52)/F52, " ")</f>
        <v>4.874418604651163E-2</v>
      </c>
      <c r="H52" s="246">
        <v>1945</v>
      </c>
      <c r="I52" s="246">
        <v>1870</v>
      </c>
      <c r="J52" s="247">
        <f>IFERROR((H52-I52)/I52, " ")</f>
        <v>4.0106951871657755E-2</v>
      </c>
      <c r="K52" s="246">
        <v>142</v>
      </c>
      <c r="L52" s="246">
        <v>142</v>
      </c>
      <c r="M52" s="247">
        <f>IFERROR((K52-L52)/L52, " ")</f>
        <v>0</v>
      </c>
      <c r="N52" s="246">
        <v>14528</v>
      </c>
      <c r="O52" s="246">
        <v>13961</v>
      </c>
      <c r="P52" s="247">
        <f>IFERROR((N52-O52)/O52, " ")</f>
        <v>4.0613136594799801E-2</v>
      </c>
    </row>
    <row r="53" spans="1:16" ht="12.75" customHeight="1">
      <c r="A53" s="135"/>
      <c r="B53" s="58"/>
      <c r="C53" s="58"/>
      <c r="D53" s="58"/>
      <c r="E53" s="58"/>
      <c r="F53" s="58"/>
      <c r="G53" s="58"/>
      <c r="H53" s="58"/>
      <c r="I53" s="58"/>
      <c r="J53" s="58"/>
      <c r="K53" s="58"/>
      <c r="L53" s="157"/>
      <c r="M53" s="157"/>
    </row>
    <row r="54" spans="1:16" ht="12.75" customHeight="1">
      <c r="A54" s="135"/>
      <c r="B54" s="58"/>
      <c r="C54" s="58"/>
      <c r="D54" s="58"/>
      <c r="E54" s="58"/>
      <c r="F54" s="58"/>
      <c r="G54" s="58"/>
      <c r="H54" s="58"/>
      <c r="I54" s="58"/>
      <c r="J54" s="58"/>
      <c r="K54" s="58"/>
      <c r="L54" s="157"/>
      <c r="M54" s="157"/>
    </row>
    <row r="55" spans="1:16" ht="12.75" customHeight="1">
      <c r="A55" s="135"/>
      <c r="B55" s="58"/>
      <c r="C55" s="58"/>
      <c r="D55" s="58"/>
      <c r="E55" s="58"/>
      <c r="F55" s="58"/>
      <c r="G55" s="58"/>
      <c r="H55" s="58"/>
      <c r="I55" s="58"/>
      <c r="J55" s="58"/>
      <c r="K55" s="58"/>
      <c r="L55" s="157"/>
      <c r="M55" s="157"/>
    </row>
    <row r="56" spans="1:16" ht="12.75" customHeight="1">
      <c r="A56" s="135"/>
      <c r="B56" s="58"/>
      <c r="C56" s="58"/>
      <c r="D56" s="58"/>
      <c r="E56" s="58"/>
      <c r="F56" s="58"/>
      <c r="G56" s="58"/>
      <c r="H56" s="156"/>
      <c r="I56" s="156"/>
      <c r="J56" s="58"/>
      <c r="K56" s="58"/>
      <c r="L56" s="157"/>
      <c r="M56" s="157"/>
    </row>
    <row r="57" spans="1:16" ht="12.75" customHeight="1">
      <c r="A57" s="153"/>
      <c r="B57" s="153"/>
      <c r="C57" s="153"/>
      <c r="D57" s="153"/>
      <c r="E57" s="153"/>
      <c r="F57" s="153"/>
      <c r="G57" s="153"/>
      <c r="H57" s="153"/>
      <c r="I57" s="153"/>
      <c r="J57" s="147"/>
      <c r="K57" s="147"/>
      <c r="L57" s="157"/>
      <c r="M57" s="157"/>
    </row>
    <row r="58" spans="1:16" ht="12.75" customHeight="1">
      <c r="A58" s="59" t="s">
        <v>344</v>
      </c>
      <c r="B58" s="155"/>
      <c r="C58" s="248">
        <v>2017</v>
      </c>
      <c r="D58" s="248">
        <v>2016</v>
      </c>
      <c r="E58" s="241" t="s">
        <v>301</v>
      </c>
      <c r="F58" s="153"/>
      <c r="G58" s="153"/>
      <c r="H58" s="153"/>
      <c r="I58" s="153"/>
      <c r="J58" s="147"/>
      <c r="K58" s="147"/>
      <c r="L58" s="157"/>
      <c r="M58" s="157"/>
    </row>
    <row r="59" spans="1:16" ht="12.75" customHeight="1">
      <c r="A59" s="59"/>
      <c r="B59" s="144" t="s">
        <v>345</v>
      </c>
      <c r="C59" s="48">
        <v>1676</v>
      </c>
      <c r="D59" s="48">
        <v>1552</v>
      </c>
      <c r="E59" s="243">
        <f t="shared" ref="E59:E60" si="20">(C59-D59)/D59</f>
        <v>7.9896907216494839E-2</v>
      </c>
      <c r="F59" s="153"/>
      <c r="G59" s="153"/>
      <c r="H59" s="153"/>
      <c r="I59" s="153"/>
      <c r="J59" s="147"/>
      <c r="K59" s="147"/>
      <c r="L59" s="157"/>
      <c r="M59" s="157"/>
    </row>
    <row r="60" spans="1:16" ht="12.75" customHeight="1">
      <c r="B60" s="155" t="s">
        <v>109</v>
      </c>
      <c r="C60" s="48">
        <v>108</v>
      </c>
      <c r="D60" s="48">
        <v>100</v>
      </c>
      <c r="E60" s="243">
        <f t="shared" si="20"/>
        <v>0.08</v>
      </c>
      <c r="F60" s="155"/>
      <c r="G60" s="155"/>
      <c r="H60" s="155"/>
      <c r="I60" s="155"/>
      <c r="J60" s="146"/>
      <c r="K60" s="146"/>
    </row>
    <row r="61" spans="1:16" ht="12.75" customHeight="1">
      <c r="B61" s="155"/>
      <c r="C61" s="155"/>
      <c r="D61" s="155"/>
      <c r="E61" s="155"/>
      <c r="F61" s="155"/>
      <c r="G61" s="155"/>
      <c r="H61" s="155"/>
      <c r="I61" s="155"/>
      <c r="J61" s="146"/>
      <c r="K61" s="146"/>
    </row>
    <row r="62" spans="1:16" ht="12.75" customHeight="1">
      <c r="B62" s="155"/>
      <c r="C62" s="155"/>
      <c r="D62" s="155"/>
      <c r="E62" s="155"/>
      <c r="F62" s="155"/>
      <c r="G62" s="155"/>
      <c r="H62" s="155"/>
      <c r="I62" s="155"/>
      <c r="J62" s="146"/>
      <c r="K62" s="146"/>
    </row>
    <row r="63" spans="1:16" ht="12.75" customHeight="1">
      <c r="B63" s="155"/>
      <c r="C63" s="155"/>
      <c r="D63" s="155"/>
      <c r="E63" s="155"/>
      <c r="F63" s="155"/>
      <c r="G63" s="155"/>
      <c r="H63" s="155"/>
      <c r="I63" s="155"/>
      <c r="J63" s="146"/>
      <c r="K63" s="146"/>
    </row>
    <row r="64" spans="1:16" ht="12.75" customHeight="1">
      <c r="B64" s="155"/>
      <c r="C64" s="155"/>
      <c r="D64" s="155"/>
      <c r="E64" s="155"/>
      <c r="F64" s="155"/>
      <c r="G64" s="155"/>
      <c r="H64" s="155"/>
      <c r="I64" s="155"/>
      <c r="J64" s="146"/>
      <c r="K64" s="146"/>
    </row>
    <row r="65" spans="2:11" ht="12.75" customHeight="1">
      <c r="B65" s="155"/>
      <c r="C65" s="155"/>
      <c r="D65" s="155"/>
      <c r="E65" s="155"/>
      <c r="F65" s="155"/>
      <c r="G65" s="155"/>
      <c r="H65" s="155"/>
      <c r="I65" s="155"/>
      <c r="J65" s="146"/>
      <c r="K65" s="146"/>
    </row>
    <row r="66" spans="2:11" ht="12.75" customHeight="1">
      <c r="B66" s="155"/>
      <c r="C66" s="155"/>
      <c r="D66" s="155"/>
      <c r="E66" s="155"/>
      <c r="F66" s="155"/>
      <c r="G66" s="155"/>
      <c r="H66" s="155"/>
      <c r="I66" s="155"/>
      <c r="J66" s="146" t="s">
        <v>280</v>
      </c>
      <c r="K66" s="146"/>
    </row>
    <row r="67" spans="2:11" ht="12.75" customHeight="1">
      <c r="B67" s="155"/>
      <c r="C67" s="155"/>
      <c r="D67" s="155"/>
      <c r="E67" s="155"/>
      <c r="F67" s="155"/>
      <c r="G67" s="155"/>
      <c r="H67" s="155"/>
      <c r="I67" s="155"/>
      <c r="J67" s="146"/>
      <c r="K67" s="146"/>
    </row>
    <row r="68" spans="2:11" ht="12.75" customHeight="1">
      <c r="B68" s="155"/>
      <c r="C68" s="155"/>
      <c r="D68" s="155"/>
      <c r="E68" s="155"/>
      <c r="F68" s="155"/>
      <c r="G68" s="155"/>
      <c r="H68" s="155"/>
      <c r="I68" s="155"/>
      <c r="J68" s="146"/>
      <c r="K68" s="146"/>
    </row>
    <row r="69" spans="2:11" ht="12.75" customHeight="1">
      <c r="B69" s="155"/>
      <c r="C69" s="155"/>
      <c r="D69" s="155"/>
      <c r="E69" s="155"/>
      <c r="F69" s="155"/>
      <c r="G69" s="155"/>
      <c r="H69" s="155"/>
      <c r="I69" s="155"/>
      <c r="J69" s="146"/>
      <c r="K69" s="146"/>
    </row>
    <row r="70" spans="2:11" ht="12.75" customHeight="1">
      <c r="B70" s="155"/>
      <c r="C70" s="155"/>
      <c r="D70" s="155"/>
      <c r="E70" s="155"/>
      <c r="F70" s="155"/>
      <c r="G70" s="155"/>
      <c r="H70" s="155"/>
      <c r="I70" s="155"/>
      <c r="J70" s="146"/>
      <c r="K70" s="146"/>
    </row>
    <row r="71" spans="2:11" ht="12.75" customHeight="1">
      <c r="B71" s="155"/>
      <c r="C71" s="155"/>
      <c r="D71" s="155"/>
      <c r="E71" s="155"/>
      <c r="F71" s="155"/>
      <c r="G71" s="155"/>
      <c r="H71" s="155"/>
      <c r="I71" s="155"/>
      <c r="J71" s="146"/>
      <c r="K71" s="146"/>
    </row>
    <row r="72" spans="2:11" ht="12.75" customHeight="1">
      <c r="B72" s="155"/>
      <c r="C72" s="155"/>
      <c r="D72" s="155"/>
      <c r="E72" s="155"/>
      <c r="F72" s="155"/>
      <c r="G72" s="155"/>
      <c r="H72" s="155"/>
      <c r="I72" s="155"/>
      <c r="J72" s="146"/>
      <c r="K72" s="146"/>
    </row>
    <row r="73" spans="2:11" ht="12.75" customHeight="1">
      <c r="B73" s="155"/>
      <c r="C73" s="155"/>
      <c r="D73" s="155"/>
      <c r="E73" s="155"/>
      <c r="F73" s="155"/>
      <c r="G73" s="155"/>
      <c r="H73" s="155"/>
      <c r="I73" s="155"/>
      <c r="J73" s="146"/>
      <c r="K73" s="146"/>
    </row>
    <row r="74" spans="2:11" ht="12.75" customHeight="1">
      <c r="B74" s="155"/>
      <c r="C74" s="155"/>
      <c r="D74" s="155"/>
      <c r="E74" s="155"/>
      <c r="F74" s="155"/>
      <c r="G74" s="155"/>
      <c r="H74" s="155"/>
      <c r="I74" s="155"/>
      <c r="J74" s="146"/>
      <c r="K74" s="146"/>
    </row>
    <row r="75" spans="2:11" ht="12.75" customHeight="1">
      <c r="B75" s="155"/>
      <c r="C75" s="155"/>
      <c r="D75" s="155"/>
      <c r="E75" s="155"/>
      <c r="F75" s="155"/>
      <c r="G75" s="155"/>
      <c r="H75" s="155"/>
      <c r="I75" s="155"/>
      <c r="J75" s="146"/>
      <c r="K75" s="146"/>
    </row>
    <row r="76" spans="2:11" ht="12.75" customHeight="1">
      <c r="B76" s="155"/>
      <c r="C76" s="155"/>
      <c r="D76" s="155"/>
      <c r="E76" s="155"/>
      <c r="F76" s="155"/>
      <c r="G76" s="155"/>
      <c r="H76" s="155"/>
      <c r="I76" s="155"/>
      <c r="J76" s="146"/>
      <c r="K76" s="146"/>
    </row>
    <row r="77" spans="2:11" ht="12.75" customHeight="1">
      <c r="B77" s="155"/>
      <c r="C77" s="155"/>
      <c r="D77" s="155"/>
      <c r="E77" s="155"/>
      <c r="F77" s="155"/>
      <c r="G77" s="155"/>
      <c r="H77" s="155"/>
      <c r="I77" s="155"/>
      <c r="J77" s="146"/>
      <c r="K77" s="146"/>
    </row>
    <row r="78" spans="2:11" ht="12.75" customHeight="1">
      <c r="B78" s="155"/>
      <c r="C78" s="155"/>
      <c r="D78" s="155"/>
      <c r="E78" s="155"/>
      <c r="F78" s="155"/>
      <c r="G78" s="155"/>
      <c r="H78" s="155"/>
      <c r="I78" s="155"/>
      <c r="J78" s="146"/>
      <c r="K78" s="146"/>
    </row>
    <row r="79" spans="2:11" ht="12.75" customHeight="1">
      <c r="B79" s="155"/>
      <c r="C79" s="155"/>
      <c r="D79" s="155"/>
      <c r="E79" s="155"/>
      <c r="F79" s="155"/>
      <c r="G79" s="155"/>
      <c r="H79" s="155"/>
      <c r="I79" s="155"/>
      <c r="J79" s="146"/>
      <c r="K79" s="146"/>
    </row>
    <row r="80" spans="2:11" ht="12.75" customHeight="1">
      <c r="B80" s="155"/>
      <c r="C80" s="155"/>
      <c r="D80" s="155"/>
      <c r="E80" s="155"/>
      <c r="F80" s="155"/>
      <c r="G80" s="155"/>
      <c r="H80" s="155"/>
      <c r="I80" s="155"/>
      <c r="J80" s="146"/>
      <c r="K80" s="146"/>
    </row>
    <row r="81" spans="2:11" ht="12.75" customHeight="1">
      <c r="B81" s="155"/>
      <c r="C81" s="155"/>
      <c r="D81" s="155"/>
      <c r="E81" s="155"/>
      <c r="F81" s="155"/>
      <c r="G81" s="155"/>
      <c r="H81" s="155"/>
      <c r="I81" s="155"/>
      <c r="J81" s="146"/>
      <c r="K81" s="146"/>
    </row>
    <row r="82" spans="2:11" ht="12.75" customHeight="1">
      <c r="B82" s="155"/>
      <c r="C82" s="155"/>
      <c r="D82" s="155"/>
      <c r="E82" s="155"/>
      <c r="F82" s="155"/>
      <c r="G82" s="155"/>
      <c r="H82" s="155"/>
      <c r="I82" s="155"/>
      <c r="J82" s="146"/>
      <c r="K82" s="146"/>
    </row>
    <row r="83" spans="2:11" ht="12.75" customHeight="1">
      <c r="B83" s="155"/>
      <c r="C83" s="155"/>
      <c r="D83" s="155"/>
      <c r="E83" s="155"/>
      <c r="F83" s="155"/>
      <c r="G83" s="155"/>
      <c r="H83" s="155"/>
      <c r="I83" s="155"/>
      <c r="J83" s="146"/>
      <c r="K83" s="146"/>
    </row>
    <row r="84" spans="2:11" ht="12.75" customHeight="1">
      <c r="B84" s="155"/>
      <c r="C84" s="155"/>
      <c r="D84" s="155"/>
      <c r="E84" s="155"/>
      <c r="F84" s="155"/>
      <c r="G84" s="155"/>
      <c r="H84" s="155"/>
      <c r="I84" s="155"/>
      <c r="J84" s="146"/>
      <c r="K84" s="146"/>
    </row>
    <row r="85" spans="2:11" ht="12.75" customHeight="1">
      <c r="B85" s="155"/>
      <c r="C85" s="155"/>
      <c r="D85" s="155"/>
      <c r="E85" s="155"/>
      <c r="F85" s="155"/>
      <c r="G85" s="155"/>
      <c r="H85" s="155"/>
      <c r="I85" s="155"/>
      <c r="J85" s="146"/>
      <c r="K85" s="146"/>
    </row>
    <row r="86" spans="2:11" ht="12.75" customHeight="1">
      <c r="B86" s="155"/>
      <c r="C86" s="155"/>
      <c r="D86" s="155"/>
      <c r="E86" s="155"/>
      <c r="F86" s="155"/>
      <c r="G86" s="155"/>
      <c r="H86" s="155"/>
      <c r="I86" s="155"/>
      <c r="J86" s="146"/>
      <c r="K86" s="146"/>
    </row>
    <row r="87" spans="2:11" ht="12.75" customHeight="1">
      <c r="B87" s="155"/>
      <c r="C87" s="155"/>
      <c r="D87" s="155"/>
      <c r="E87" s="155"/>
      <c r="F87" s="155"/>
      <c r="G87" s="155"/>
      <c r="H87" s="155"/>
      <c r="I87" s="155"/>
      <c r="J87" s="146"/>
      <c r="K87" s="146"/>
    </row>
    <row r="88" spans="2:11" ht="12.75" customHeight="1">
      <c r="B88" s="155"/>
      <c r="C88" s="155"/>
      <c r="D88" s="155"/>
      <c r="E88" s="155"/>
      <c r="F88" s="155"/>
      <c r="G88" s="155"/>
      <c r="H88" s="155"/>
      <c r="I88" s="155"/>
      <c r="J88" s="146"/>
      <c r="K88" s="146"/>
    </row>
    <row r="89" spans="2:11" ht="12.75" customHeight="1">
      <c r="B89" s="155"/>
      <c r="C89" s="155"/>
      <c r="D89" s="155"/>
      <c r="E89" s="155"/>
      <c r="F89" s="155"/>
      <c r="G89" s="155"/>
      <c r="H89" s="155"/>
      <c r="I89" s="155"/>
      <c r="J89" s="146"/>
      <c r="K89" s="146"/>
    </row>
    <row r="90" spans="2:11" ht="12.75" customHeight="1">
      <c r="B90" s="155"/>
      <c r="C90" s="155"/>
      <c r="D90" s="155"/>
      <c r="E90" s="155"/>
      <c r="F90" s="155"/>
      <c r="G90" s="155"/>
      <c r="H90" s="155"/>
      <c r="I90" s="155"/>
      <c r="J90" s="146"/>
      <c r="K90" s="146"/>
    </row>
    <row r="91" spans="2:11" ht="12.75" customHeight="1">
      <c r="B91" s="155"/>
      <c r="C91" s="155"/>
      <c r="D91" s="155"/>
      <c r="E91" s="155"/>
      <c r="F91" s="155"/>
      <c r="G91" s="155"/>
      <c r="H91" s="155"/>
      <c r="I91" s="155"/>
      <c r="J91" s="146"/>
      <c r="K91" s="146"/>
    </row>
    <row r="92" spans="2:11" ht="12.75" customHeight="1">
      <c r="B92" s="155"/>
      <c r="C92" s="155"/>
      <c r="D92" s="155"/>
      <c r="E92" s="155"/>
      <c r="F92" s="155"/>
      <c r="G92" s="155"/>
      <c r="H92" s="155"/>
      <c r="I92" s="155"/>
      <c r="J92" s="146"/>
      <c r="K92" s="146"/>
    </row>
    <row r="93" spans="2:11" ht="12.75" customHeight="1">
      <c r="B93" s="155"/>
      <c r="C93" s="155"/>
      <c r="D93" s="155"/>
      <c r="E93" s="155"/>
      <c r="F93" s="155"/>
      <c r="G93" s="155"/>
      <c r="H93" s="155"/>
      <c r="I93" s="155"/>
      <c r="J93" s="146"/>
      <c r="K93" s="146"/>
    </row>
    <row r="94" spans="2:11" ht="12.75" customHeight="1">
      <c r="B94" s="155"/>
      <c r="C94" s="155"/>
      <c r="D94" s="155"/>
      <c r="E94" s="155"/>
      <c r="F94" s="155"/>
      <c r="G94" s="155"/>
      <c r="H94" s="155"/>
      <c r="I94" s="155"/>
      <c r="J94" s="146"/>
      <c r="K94" s="146"/>
    </row>
    <row r="95" spans="2:11" ht="12.75" customHeight="1">
      <c r="B95" s="155"/>
      <c r="C95" s="155"/>
      <c r="D95" s="155"/>
      <c r="E95" s="155"/>
      <c r="F95" s="155"/>
      <c r="G95" s="155"/>
      <c r="H95" s="155"/>
      <c r="I95" s="155"/>
      <c r="J95" s="146"/>
      <c r="K95" s="146"/>
    </row>
    <row r="96" spans="2:11" ht="12.75" customHeight="1">
      <c r="B96" s="155"/>
      <c r="C96" s="155"/>
      <c r="D96" s="155"/>
      <c r="E96" s="155"/>
      <c r="F96" s="155"/>
      <c r="G96" s="155"/>
      <c r="H96" s="155"/>
      <c r="I96" s="155"/>
      <c r="J96" s="146"/>
      <c r="K96" s="146"/>
    </row>
    <row r="97" spans="2:11" ht="12.75" customHeight="1">
      <c r="B97" s="155"/>
      <c r="C97" s="155"/>
      <c r="D97" s="155"/>
      <c r="E97" s="155"/>
      <c r="F97" s="155"/>
      <c r="G97" s="155"/>
      <c r="H97" s="155"/>
      <c r="I97" s="155"/>
      <c r="J97" s="146"/>
      <c r="K97" s="146"/>
    </row>
    <row r="98" spans="2:11" ht="12.75" customHeight="1">
      <c r="B98" s="155"/>
      <c r="C98" s="155"/>
      <c r="D98" s="155"/>
      <c r="E98" s="155"/>
      <c r="F98" s="155"/>
      <c r="G98" s="155"/>
      <c r="H98" s="155"/>
      <c r="I98" s="155"/>
      <c r="J98" s="146"/>
      <c r="K98" s="146"/>
    </row>
    <row r="99" spans="2:11" ht="12.75" customHeight="1">
      <c r="B99" s="155"/>
      <c r="C99" s="155"/>
      <c r="D99" s="155"/>
      <c r="E99" s="155"/>
      <c r="F99" s="155"/>
      <c r="G99" s="155"/>
      <c r="H99" s="155"/>
      <c r="I99" s="155"/>
      <c r="J99" s="146"/>
      <c r="K99" s="146"/>
    </row>
    <row r="100" spans="2:11" ht="12.75" customHeight="1">
      <c r="B100" s="155"/>
      <c r="C100" s="155"/>
      <c r="D100" s="155"/>
      <c r="E100" s="155"/>
      <c r="F100" s="155"/>
      <c r="G100" s="155"/>
      <c r="H100" s="155"/>
      <c r="I100" s="155"/>
      <c r="J100" s="146"/>
      <c r="K100" s="146"/>
    </row>
    <row r="101" spans="2:11" ht="12.75" customHeight="1">
      <c r="B101" s="155"/>
      <c r="C101" s="155"/>
      <c r="D101" s="155"/>
      <c r="E101" s="155"/>
      <c r="F101" s="155"/>
      <c r="G101" s="155"/>
      <c r="H101" s="155"/>
      <c r="I101" s="155"/>
      <c r="J101" s="146"/>
      <c r="K101" s="146"/>
    </row>
    <row r="102" spans="2:11" ht="12.75" customHeight="1">
      <c r="B102" s="155"/>
      <c r="C102" s="155"/>
      <c r="D102" s="155"/>
      <c r="E102" s="155"/>
      <c r="F102" s="155"/>
      <c r="G102" s="155"/>
      <c r="H102" s="155"/>
      <c r="I102" s="155"/>
      <c r="J102" s="146"/>
      <c r="K102" s="146"/>
    </row>
    <row r="103" spans="2:11" ht="12.75" customHeight="1">
      <c r="B103" s="155"/>
      <c r="C103" s="155"/>
      <c r="D103" s="155"/>
      <c r="E103" s="155"/>
      <c r="F103" s="155"/>
      <c r="G103" s="155"/>
      <c r="H103" s="155"/>
      <c r="I103" s="155"/>
      <c r="J103" s="146"/>
      <c r="K103" s="146"/>
    </row>
    <row r="104" spans="2:11" ht="12.75" customHeight="1">
      <c r="B104" s="155"/>
      <c r="C104" s="155"/>
      <c r="D104" s="155"/>
      <c r="E104" s="155"/>
      <c r="F104" s="155"/>
      <c r="G104" s="155"/>
      <c r="H104" s="155"/>
      <c r="I104" s="155"/>
      <c r="J104" s="146"/>
      <c r="K104" s="146"/>
    </row>
    <row r="105" spans="2:11" ht="12.75" customHeight="1">
      <c r="B105" s="155"/>
      <c r="C105" s="155"/>
      <c r="D105" s="155"/>
      <c r="E105" s="155"/>
      <c r="F105" s="155"/>
      <c r="G105" s="155"/>
      <c r="H105" s="155"/>
      <c r="I105" s="155"/>
      <c r="J105" s="146"/>
      <c r="K105" s="146"/>
    </row>
    <row r="106" spans="2:11" ht="12.75" customHeight="1">
      <c r="B106" s="155"/>
      <c r="C106" s="155"/>
      <c r="D106" s="155"/>
      <c r="E106" s="155"/>
      <c r="F106" s="155"/>
      <c r="G106" s="155"/>
      <c r="H106" s="155"/>
      <c r="I106" s="155"/>
      <c r="J106" s="146"/>
      <c r="K106" s="146"/>
    </row>
    <row r="107" spans="2:11" ht="12.75" customHeight="1">
      <c r="B107" s="155"/>
      <c r="C107" s="155"/>
      <c r="D107" s="155"/>
      <c r="E107" s="155"/>
      <c r="F107" s="155"/>
      <c r="G107" s="155"/>
      <c r="H107" s="155"/>
      <c r="I107" s="155"/>
      <c r="J107" s="146"/>
      <c r="K107" s="146"/>
    </row>
    <row r="108" spans="2:11" ht="12.75" customHeight="1">
      <c r="B108" s="155"/>
      <c r="C108" s="155"/>
      <c r="D108" s="155"/>
      <c r="E108" s="155"/>
      <c r="F108" s="155"/>
      <c r="G108" s="155"/>
      <c r="H108" s="155"/>
      <c r="I108" s="155"/>
      <c r="J108" s="146"/>
      <c r="K108" s="146"/>
    </row>
    <row r="109" spans="2:11" ht="12.75" customHeight="1">
      <c r="B109" s="155"/>
      <c r="C109" s="155"/>
      <c r="D109" s="155"/>
      <c r="E109" s="155"/>
      <c r="F109" s="155"/>
      <c r="G109" s="155"/>
      <c r="H109" s="155"/>
      <c r="I109" s="155"/>
      <c r="J109" s="146"/>
      <c r="K109" s="146"/>
    </row>
    <row r="110" spans="2:11" ht="12.75" customHeight="1">
      <c r="B110" s="155"/>
      <c r="C110" s="155"/>
      <c r="D110" s="155"/>
      <c r="E110" s="155"/>
      <c r="F110" s="155"/>
      <c r="G110" s="155"/>
      <c r="H110" s="155"/>
      <c r="I110" s="155"/>
      <c r="J110" s="146"/>
      <c r="K110" s="146"/>
    </row>
    <row r="111" spans="2:11" ht="12.75" customHeight="1">
      <c r="B111" s="155"/>
      <c r="C111" s="155"/>
      <c r="D111" s="155"/>
      <c r="E111" s="155"/>
      <c r="F111" s="155"/>
      <c r="G111" s="155"/>
      <c r="H111" s="155"/>
      <c r="I111" s="155"/>
      <c r="J111" s="146"/>
      <c r="K111" s="146"/>
    </row>
    <row r="112" spans="2:11" ht="12.75" customHeight="1">
      <c r="B112" s="155"/>
      <c r="C112" s="155"/>
      <c r="D112" s="155"/>
      <c r="E112" s="155"/>
      <c r="F112" s="155"/>
      <c r="G112" s="155"/>
      <c r="H112" s="155"/>
      <c r="I112" s="155"/>
      <c r="J112" s="146"/>
      <c r="K112" s="146"/>
    </row>
    <row r="113" spans="2:11" ht="12.75" customHeight="1">
      <c r="B113" s="155"/>
      <c r="C113" s="155"/>
      <c r="D113" s="155"/>
      <c r="E113" s="155"/>
      <c r="F113" s="155"/>
      <c r="G113" s="155"/>
      <c r="H113" s="155"/>
      <c r="I113" s="155"/>
      <c r="J113" s="146"/>
      <c r="K113" s="146"/>
    </row>
    <row r="114" spans="2:11" ht="12.75" customHeight="1">
      <c r="B114" s="155"/>
      <c r="C114" s="155"/>
      <c r="D114" s="155"/>
      <c r="E114" s="155"/>
      <c r="F114" s="155"/>
      <c r="G114" s="155"/>
      <c r="H114" s="155"/>
      <c r="I114" s="155"/>
      <c r="J114" s="146"/>
      <c r="K114" s="146"/>
    </row>
    <row r="115" spans="2:11" ht="12.75" customHeight="1">
      <c r="B115" s="155"/>
      <c r="C115" s="155"/>
      <c r="D115" s="155"/>
      <c r="E115" s="155"/>
      <c r="F115" s="155"/>
      <c r="G115" s="155"/>
      <c r="H115" s="155"/>
      <c r="I115" s="155"/>
      <c r="J115" s="146"/>
      <c r="K115" s="146"/>
    </row>
    <row r="116" spans="2:11" ht="12.75" customHeight="1">
      <c r="B116" s="155"/>
      <c r="C116" s="155"/>
      <c r="D116" s="155"/>
      <c r="E116" s="155"/>
      <c r="F116" s="155"/>
      <c r="G116" s="155"/>
      <c r="H116" s="155"/>
      <c r="I116" s="155"/>
      <c r="J116" s="146"/>
      <c r="K116" s="146"/>
    </row>
    <row r="117" spans="2:11" ht="12.75" customHeight="1">
      <c r="B117" s="155"/>
      <c r="C117" s="155"/>
      <c r="D117" s="155"/>
      <c r="E117" s="155"/>
      <c r="F117" s="155"/>
      <c r="G117" s="155"/>
      <c r="H117" s="155"/>
      <c r="I117" s="155"/>
      <c r="J117" s="146"/>
      <c r="K117" s="146"/>
    </row>
    <row r="118" spans="2:11" ht="12.75" customHeight="1">
      <c r="B118" s="155"/>
      <c r="C118" s="155"/>
      <c r="D118" s="155"/>
      <c r="E118" s="155"/>
      <c r="F118" s="155"/>
      <c r="G118" s="155"/>
      <c r="H118" s="155"/>
      <c r="I118" s="155"/>
      <c r="J118" s="146"/>
      <c r="K118" s="146"/>
    </row>
    <row r="119" spans="2:11" ht="12.75" customHeight="1">
      <c r="B119" s="155"/>
      <c r="C119" s="155"/>
      <c r="D119" s="155"/>
      <c r="E119" s="155"/>
      <c r="F119" s="155"/>
      <c r="G119" s="155"/>
      <c r="H119" s="155"/>
      <c r="I119" s="155"/>
      <c r="J119" s="146"/>
      <c r="K119" s="146"/>
    </row>
    <row r="120" spans="2:11" ht="12.75" customHeight="1">
      <c r="B120" s="155"/>
      <c r="C120" s="155"/>
      <c r="D120" s="155"/>
      <c r="E120" s="155"/>
      <c r="F120" s="155"/>
      <c r="G120" s="155"/>
      <c r="H120" s="155"/>
      <c r="I120" s="155"/>
      <c r="J120" s="146"/>
      <c r="K120" s="146"/>
    </row>
    <row r="121" spans="2:11" ht="12.75" customHeight="1">
      <c r="B121" s="155"/>
      <c r="C121" s="155"/>
      <c r="D121" s="155"/>
      <c r="E121" s="155"/>
      <c r="F121" s="155"/>
      <c r="G121" s="155"/>
      <c r="H121" s="155"/>
      <c r="I121" s="155"/>
      <c r="J121" s="146"/>
      <c r="K121" s="146"/>
    </row>
    <row r="122" spans="2:11" ht="12.75" customHeight="1">
      <c r="B122" s="155"/>
      <c r="C122" s="155"/>
      <c r="D122" s="155"/>
      <c r="E122" s="155"/>
      <c r="F122" s="155"/>
      <c r="G122" s="155"/>
      <c r="H122" s="155"/>
      <c r="I122" s="155"/>
      <c r="J122" s="146"/>
      <c r="K122" s="146"/>
    </row>
    <row r="123" spans="2:11" ht="12.75" customHeight="1">
      <c r="B123" s="155"/>
      <c r="C123" s="155"/>
      <c r="D123" s="155"/>
      <c r="E123" s="155"/>
      <c r="F123" s="155"/>
      <c r="G123" s="155"/>
      <c r="H123" s="155"/>
      <c r="I123" s="155"/>
      <c r="J123" s="146"/>
      <c r="K123" s="146"/>
    </row>
    <row r="124" spans="2:11" ht="12.75" customHeight="1">
      <c r="B124" s="155"/>
      <c r="C124" s="155"/>
      <c r="D124" s="155"/>
      <c r="E124" s="155"/>
      <c r="F124" s="155"/>
      <c r="G124" s="155"/>
      <c r="H124" s="155"/>
      <c r="I124" s="155"/>
      <c r="J124" s="146"/>
      <c r="K124" s="146"/>
    </row>
    <row r="125" spans="2:11" ht="12.75" customHeight="1">
      <c r="B125" s="155"/>
      <c r="C125" s="155"/>
      <c r="D125" s="155"/>
      <c r="E125" s="155"/>
      <c r="F125" s="155"/>
      <c r="G125" s="155"/>
      <c r="H125" s="155"/>
      <c r="I125" s="155"/>
      <c r="J125" s="146"/>
      <c r="K125" s="146"/>
    </row>
    <row r="126" spans="2:11" ht="12.75" customHeight="1">
      <c r="B126" s="155"/>
      <c r="C126" s="155"/>
      <c r="D126" s="155"/>
      <c r="E126" s="155"/>
      <c r="F126" s="155"/>
      <c r="G126" s="155"/>
      <c r="H126" s="155"/>
      <c r="I126" s="155"/>
      <c r="J126" s="146"/>
      <c r="K126" s="146"/>
    </row>
    <row r="127" spans="2:11" ht="12.75" customHeight="1">
      <c r="B127" s="155"/>
      <c r="C127" s="155"/>
      <c r="D127" s="155"/>
      <c r="E127" s="155"/>
      <c r="F127" s="155"/>
      <c r="G127" s="155"/>
      <c r="H127" s="155"/>
      <c r="I127" s="155"/>
      <c r="J127" s="146"/>
      <c r="K127" s="146"/>
    </row>
    <row r="128" spans="2:11" ht="12.75" customHeight="1">
      <c r="B128" s="155"/>
      <c r="C128" s="155"/>
      <c r="D128" s="155"/>
      <c r="E128" s="155"/>
      <c r="F128" s="155"/>
      <c r="G128" s="155"/>
      <c r="H128" s="155"/>
      <c r="I128" s="155"/>
      <c r="J128" s="146"/>
      <c r="K128" s="146"/>
    </row>
    <row r="129" spans="2:11" ht="12.75" customHeight="1">
      <c r="B129" s="155"/>
      <c r="C129" s="155"/>
      <c r="D129" s="155"/>
      <c r="E129" s="155"/>
      <c r="F129" s="155"/>
      <c r="G129" s="155"/>
      <c r="H129" s="155"/>
      <c r="I129" s="155"/>
      <c r="J129" s="146"/>
      <c r="K129" s="146"/>
    </row>
    <row r="130" spans="2:11" ht="12.75" customHeight="1">
      <c r="B130" s="155"/>
      <c r="C130" s="155"/>
      <c r="D130" s="155"/>
      <c r="E130" s="155"/>
      <c r="F130" s="155"/>
      <c r="G130" s="155"/>
      <c r="H130" s="155"/>
      <c r="I130" s="155"/>
      <c r="J130" s="146"/>
      <c r="K130" s="146"/>
    </row>
    <row r="131" spans="2:11" ht="12.75" customHeight="1">
      <c r="B131" s="155"/>
      <c r="C131" s="155"/>
      <c r="D131" s="155"/>
      <c r="E131" s="155"/>
      <c r="F131" s="155"/>
      <c r="G131" s="155"/>
      <c r="H131" s="155"/>
      <c r="I131" s="155"/>
      <c r="J131" s="146"/>
      <c r="K131" s="146"/>
    </row>
    <row r="132" spans="2:11" ht="12.75" customHeight="1">
      <c r="B132" s="155"/>
      <c r="C132" s="155"/>
      <c r="D132" s="155"/>
      <c r="E132" s="155"/>
      <c r="F132" s="155"/>
      <c r="G132" s="155"/>
      <c r="H132" s="155"/>
      <c r="I132" s="155"/>
      <c r="J132" s="146"/>
      <c r="K132" s="146"/>
    </row>
    <row r="133" spans="2:11" ht="12.75" customHeight="1">
      <c r="B133" s="155"/>
      <c r="C133" s="155"/>
      <c r="D133" s="155"/>
      <c r="E133" s="155"/>
      <c r="F133" s="155"/>
      <c r="G133" s="155"/>
      <c r="H133" s="155"/>
      <c r="I133" s="155"/>
      <c r="J133" s="146"/>
      <c r="K133" s="146"/>
    </row>
    <row r="134" spans="2:11" ht="12.75" customHeight="1">
      <c r="B134" s="155"/>
      <c r="C134" s="155"/>
      <c r="D134" s="155"/>
      <c r="E134" s="155"/>
      <c r="F134" s="155"/>
      <c r="G134" s="155"/>
      <c r="H134" s="155"/>
      <c r="I134" s="155"/>
      <c r="J134" s="146"/>
      <c r="K134" s="146"/>
    </row>
    <row r="135" spans="2:11" ht="12.75" customHeight="1">
      <c r="B135" s="155"/>
      <c r="C135" s="155"/>
      <c r="D135" s="155"/>
      <c r="E135" s="155"/>
      <c r="F135" s="155"/>
      <c r="G135" s="155"/>
      <c r="H135" s="155"/>
      <c r="I135" s="155"/>
      <c r="J135" s="146"/>
      <c r="K135" s="146"/>
    </row>
    <row r="136" spans="2:11" ht="12.75" customHeight="1">
      <c r="B136" s="155"/>
      <c r="C136" s="155"/>
      <c r="D136" s="155"/>
      <c r="E136" s="155"/>
      <c r="F136" s="155"/>
      <c r="G136" s="155"/>
      <c r="H136" s="155"/>
      <c r="I136" s="155"/>
      <c r="J136" s="146"/>
      <c r="K136" s="146"/>
    </row>
    <row r="137" spans="2:11" ht="12.75" customHeight="1">
      <c r="B137" s="155"/>
      <c r="C137" s="155"/>
      <c r="D137" s="155"/>
      <c r="E137" s="155"/>
      <c r="F137" s="155"/>
      <c r="G137" s="155"/>
      <c r="H137" s="155"/>
      <c r="I137" s="155"/>
      <c r="J137" s="146"/>
      <c r="K137" s="146"/>
    </row>
    <row r="138" spans="2:11" ht="12.75" customHeight="1">
      <c r="B138" s="155"/>
      <c r="C138" s="155"/>
      <c r="D138" s="155"/>
      <c r="E138" s="155"/>
      <c r="F138" s="155"/>
      <c r="G138" s="155"/>
      <c r="H138" s="155"/>
      <c r="I138" s="155"/>
      <c r="J138" s="146"/>
      <c r="K138" s="146"/>
    </row>
    <row r="139" spans="2:11" ht="12.75" customHeight="1">
      <c r="B139" s="155"/>
      <c r="C139" s="155"/>
      <c r="D139" s="155"/>
      <c r="E139" s="155"/>
      <c r="F139" s="155"/>
      <c r="G139" s="155"/>
      <c r="H139" s="155"/>
      <c r="I139" s="155"/>
      <c r="J139" s="146"/>
      <c r="K139" s="146"/>
    </row>
    <row r="140" spans="2:11" ht="12.75" customHeight="1">
      <c r="B140" s="155"/>
      <c r="C140" s="155"/>
      <c r="D140" s="155"/>
      <c r="E140" s="155"/>
      <c r="F140" s="155"/>
      <c r="G140" s="155"/>
      <c r="H140" s="155"/>
      <c r="I140" s="155"/>
      <c r="J140" s="146"/>
      <c r="K140" s="146"/>
    </row>
    <row r="141" spans="2:11" ht="12.75" customHeight="1">
      <c r="B141" s="155"/>
      <c r="C141" s="155"/>
      <c r="D141" s="155"/>
      <c r="E141" s="155"/>
      <c r="F141" s="155"/>
      <c r="G141" s="155"/>
      <c r="H141" s="155"/>
      <c r="I141" s="155"/>
      <c r="J141" s="146"/>
      <c r="K141" s="146"/>
    </row>
    <row r="142" spans="2:11" ht="12.75" customHeight="1">
      <c r="B142" s="155"/>
      <c r="C142" s="155"/>
      <c r="D142" s="155"/>
      <c r="E142" s="155"/>
      <c r="F142" s="155"/>
      <c r="G142" s="155"/>
      <c r="H142" s="155"/>
      <c r="I142" s="155"/>
      <c r="J142" s="146"/>
      <c r="K142" s="146"/>
    </row>
    <row r="143" spans="2:11" ht="12.75" customHeight="1">
      <c r="B143" s="155"/>
      <c r="C143" s="155"/>
      <c r="D143" s="155"/>
      <c r="E143" s="155"/>
      <c r="F143" s="155"/>
      <c r="G143" s="155"/>
      <c r="H143" s="155"/>
      <c r="I143" s="155"/>
      <c r="J143" s="146"/>
      <c r="K143" s="146"/>
    </row>
    <row r="144" spans="2:11" ht="12.75" customHeight="1">
      <c r="B144" s="155"/>
      <c r="C144" s="155"/>
      <c r="D144" s="155"/>
      <c r="E144" s="155"/>
      <c r="F144" s="155"/>
      <c r="G144" s="155"/>
      <c r="H144" s="155"/>
      <c r="I144" s="155"/>
      <c r="J144" s="146"/>
      <c r="K144" s="146"/>
    </row>
    <row r="145" spans="2:11" ht="12.75" customHeight="1">
      <c r="B145" s="155"/>
      <c r="C145" s="155"/>
      <c r="D145" s="155"/>
      <c r="E145" s="155"/>
      <c r="F145" s="155"/>
      <c r="G145" s="155"/>
      <c r="H145" s="155"/>
      <c r="I145" s="155"/>
      <c r="J145" s="146"/>
      <c r="K145" s="146"/>
    </row>
    <row r="146" spans="2:11" ht="12.75" customHeight="1">
      <c r="B146" s="155"/>
      <c r="C146" s="155"/>
      <c r="D146" s="155"/>
      <c r="E146" s="155"/>
      <c r="F146" s="155"/>
      <c r="G146" s="155"/>
      <c r="H146" s="155"/>
      <c r="I146" s="155"/>
      <c r="J146" s="146"/>
      <c r="K146" s="146"/>
    </row>
    <row r="147" spans="2:11" ht="12.75" customHeight="1">
      <c r="B147" s="155"/>
      <c r="C147" s="155"/>
      <c r="D147" s="155"/>
      <c r="E147" s="155"/>
      <c r="F147" s="155"/>
      <c r="G147" s="155"/>
      <c r="H147" s="155"/>
      <c r="I147" s="155"/>
      <c r="J147" s="146"/>
      <c r="K147" s="146"/>
    </row>
    <row r="148" spans="2:11" ht="12.75" customHeight="1">
      <c r="B148" s="155"/>
      <c r="C148" s="155"/>
      <c r="D148" s="155"/>
      <c r="E148" s="155"/>
      <c r="F148" s="155"/>
      <c r="G148" s="155"/>
      <c r="H148" s="155"/>
      <c r="I148" s="155"/>
      <c r="J148" s="146"/>
      <c r="K148" s="146"/>
    </row>
    <row r="149" spans="2:11" ht="12.75" customHeight="1">
      <c r="B149" s="155"/>
      <c r="C149" s="155"/>
      <c r="D149" s="155"/>
      <c r="E149" s="155"/>
      <c r="F149" s="155"/>
      <c r="G149" s="155"/>
      <c r="H149" s="155"/>
      <c r="I149" s="155"/>
      <c r="J149" s="146"/>
      <c r="K149" s="146"/>
    </row>
    <row r="150" spans="2:11" ht="12.75" customHeight="1">
      <c r="B150" s="155"/>
      <c r="C150" s="155"/>
      <c r="D150" s="155"/>
      <c r="E150" s="155"/>
      <c r="F150" s="155"/>
      <c r="G150" s="155"/>
      <c r="H150" s="155"/>
      <c r="I150" s="155"/>
      <c r="J150" s="146"/>
      <c r="K150" s="146"/>
    </row>
    <row r="151" spans="2:11" ht="12.75" customHeight="1">
      <c r="B151" s="155"/>
      <c r="C151" s="155"/>
      <c r="D151" s="155"/>
      <c r="E151" s="155"/>
      <c r="F151" s="155"/>
      <c r="G151" s="155"/>
      <c r="H151" s="155"/>
      <c r="I151" s="155"/>
      <c r="J151" s="146"/>
      <c r="K151" s="146"/>
    </row>
    <row r="152" spans="2:11" ht="12.75" customHeight="1">
      <c r="B152" s="155"/>
      <c r="C152" s="155"/>
      <c r="D152" s="155"/>
      <c r="E152" s="155"/>
      <c r="F152" s="155"/>
      <c r="G152" s="155"/>
      <c r="H152" s="155"/>
      <c r="I152" s="155"/>
      <c r="J152" s="146"/>
      <c r="K152" s="146"/>
    </row>
    <row r="153" spans="2:11" ht="12.75" customHeight="1">
      <c r="B153" s="155"/>
      <c r="C153" s="155"/>
      <c r="D153" s="155"/>
      <c r="E153" s="155"/>
      <c r="F153" s="155"/>
      <c r="G153" s="155"/>
      <c r="H153" s="155"/>
      <c r="I153" s="155"/>
      <c r="J153" s="146"/>
      <c r="K153" s="146"/>
    </row>
    <row r="154" spans="2:11" ht="12.75" customHeight="1">
      <c r="B154" s="155"/>
      <c r="C154" s="155"/>
      <c r="D154" s="155"/>
      <c r="E154" s="155"/>
      <c r="F154" s="155"/>
      <c r="G154" s="155"/>
      <c r="H154" s="155"/>
      <c r="I154" s="155"/>
      <c r="J154" s="146"/>
      <c r="K154" s="146"/>
    </row>
    <row r="155" spans="2:11" ht="12.75" customHeight="1">
      <c r="B155" s="155"/>
      <c r="C155" s="155"/>
      <c r="D155" s="155"/>
      <c r="E155" s="155"/>
      <c r="F155" s="155"/>
      <c r="G155" s="155"/>
      <c r="H155" s="155"/>
      <c r="I155" s="155"/>
      <c r="J155" s="146"/>
      <c r="K155" s="146"/>
    </row>
    <row r="156" spans="2:11" ht="12.75" customHeight="1">
      <c r="B156" s="155"/>
      <c r="C156" s="155"/>
      <c r="D156" s="155"/>
      <c r="E156" s="155"/>
      <c r="F156" s="155"/>
      <c r="G156" s="155"/>
      <c r="H156" s="155"/>
      <c r="I156" s="155"/>
      <c r="J156" s="146"/>
      <c r="K156" s="146"/>
    </row>
    <row r="157" spans="2:11" ht="12.75" customHeight="1">
      <c r="B157" s="155"/>
      <c r="C157" s="155"/>
      <c r="D157" s="155"/>
      <c r="E157" s="155"/>
      <c r="F157" s="155"/>
      <c r="G157" s="155"/>
      <c r="H157" s="155"/>
      <c r="I157" s="155"/>
      <c r="J157" s="146"/>
      <c r="K157" s="146"/>
    </row>
    <row r="158" spans="2:11" ht="12.75" customHeight="1">
      <c r="B158" s="155"/>
      <c r="C158" s="155"/>
      <c r="D158" s="155"/>
      <c r="E158" s="155"/>
      <c r="F158" s="155"/>
      <c r="G158" s="155"/>
      <c r="H158" s="155"/>
      <c r="I158" s="155"/>
      <c r="J158" s="146"/>
      <c r="K158" s="146"/>
    </row>
    <row r="159" spans="2:11" ht="12.75" customHeight="1">
      <c r="B159" s="155"/>
      <c r="C159" s="155"/>
      <c r="D159" s="155"/>
      <c r="E159" s="155"/>
      <c r="F159" s="155"/>
      <c r="G159" s="155"/>
      <c r="H159" s="155"/>
      <c r="I159" s="155"/>
      <c r="J159" s="146"/>
      <c r="K159" s="146"/>
    </row>
    <row r="160" spans="2:11" ht="12.75" customHeight="1">
      <c r="B160" s="155"/>
      <c r="C160" s="155"/>
      <c r="D160" s="155"/>
      <c r="E160" s="155"/>
      <c r="F160" s="155"/>
      <c r="G160" s="155"/>
      <c r="H160" s="155"/>
      <c r="I160" s="155"/>
      <c r="J160" s="146"/>
      <c r="K160" s="146"/>
    </row>
    <row r="161" spans="2:11" ht="12.75" customHeight="1">
      <c r="B161" s="155"/>
      <c r="C161" s="155"/>
      <c r="D161" s="155"/>
      <c r="E161" s="155"/>
      <c r="F161" s="155"/>
      <c r="G161" s="155"/>
      <c r="H161" s="155"/>
      <c r="I161" s="155"/>
      <c r="J161" s="146"/>
      <c r="K161" s="146"/>
    </row>
    <row r="162" spans="2:11" ht="12.75" customHeight="1">
      <c r="B162" s="155"/>
      <c r="C162" s="155"/>
      <c r="D162" s="155"/>
      <c r="E162" s="155"/>
      <c r="F162" s="155"/>
      <c r="G162" s="155"/>
      <c r="H162" s="155"/>
      <c r="I162" s="155"/>
      <c r="J162" s="146"/>
      <c r="K162" s="146"/>
    </row>
    <row r="163" spans="2:11" ht="12.75" customHeight="1">
      <c r="B163" s="155"/>
      <c r="C163" s="155"/>
      <c r="D163" s="155"/>
      <c r="E163" s="155"/>
      <c r="F163" s="155"/>
      <c r="G163" s="155"/>
      <c r="H163" s="155"/>
      <c r="I163" s="155"/>
      <c r="J163" s="146"/>
      <c r="K163" s="146"/>
    </row>
    <row r="164" spans="2:11" ht="12.75" customHeight="1">
      <c r="B164" s="155"/>
      <c r="C164" s="155"/>
      <c r="D164" s="155"/>
      <c r="E164" s="155"/>
      <c r="F164" s="155"/>
      <c r="G164" s="155"/>
      <c r="H164" s="155"/>
      <c r="I164" s="155"/>
      <c r="J164" s="146"/>
      <c r="K164" s="146"/>
    </row>
    <row r="165" spans="2:11" ht="12.75" customHeight="1">
      <c r="B165" s="155"/>
      <c r="C165" s="155"/>
      <c r="D165" s="155"/>
      <c r="E165" s="155"/>
      <c r="F165" s="155"/>
      <c r="G165" s="155"/>
      <c r="H165" s="155"/>
      <c r="I165" s="155"/>
      <c r="J165" s="146"/>
      <c r="K165" s="146"/>
    </row>
    <row r="166" spans="2:11" ht="12.75" customHeight="1">
      <c r="B166" s="155"/>
      <c r="C166" s="155"/>
      <c r="D166" s="155"/>
      <c r="E166" s="155"/>
      <c r="F166" s="155"/>
      <c r="G166" s="155"/>
      <c r="H166" s="155"/>
      <c r="I166" s="155"/>
      <c r="J166" s="146"/>
      <c r="K166" s="146"/>
    </row>
    <row r="167" spans="2:11" ht="12.75" customHeight="1">
      <c r="B167" s="155"/>
      <c r="C167" s="155"/>
      <c r="D167" s="155"/>
      <c r="E167" s="155"/>
      <c r="F167" s="155"/>
      <c r="G167" s="155"/>
      <c r="H167" s="155"/>
      <c r="I167" s="155"/>
      <c r="J167" s="146"/>
      <c r="K167" s="146"/>
    </row>
    <row r="168" spans="2:11" ht="12.75" customHeight="1">
      <c r="B168" s="155"/>
      <c r="C168" s="155"/>
      <c r="D168" s="155"/>
      <c r="E168" s="155"/>
      <c r="F168" s="155"/>
      <c r="G168" s="155"/>
      <c r="H168" s="155"/>
      <c r="I168" s="155"/>
      <c r="J168" s="146"/>
      <c r="K168" s="146"/>
    </row>
    <row r="169" spans="2:11" ht="12.75" customHeight="1">
      <c r="B169" s="155"/>
      <c r="C169" s="155"/>
      <c r="D169" s="155"/>
      <c r="E169" s="155"/>
      <c r="F169" s="155"/>
      <c r="G169" s="155"/>
      <c r="H169" s="155"/>
      <c r="I169" s="155"/>
      <c r="J169" s="146"/>
      <c r="K169" s="146"/>
    </row>
    <row r="170" spans="2:11" ht="12.75" customHeight="1">
      <c r="B170" s="155"/>
      <c r="C170" s="155"/>
      <c r="D170" s="155"/>
      <c r="E170" s="155"/>
      <c r="F170" s="155"/>
      <c r="G170" s="155"/>
      <c r="H170" s="155"/>
      <c r="I170" s="155"/>
      <c r="J170" s="146"/>
      <c r="K170" s="146"/>
    </row>
    <row r="171" spans="2:11" ht="12.75" customHeight="1">
      <c r="B171" s="155"/>
      <c r="C171" s="155"/>
      <c r="D171" s="155"/>
      <c r="E171" s="155"/>
      <c r="F171" s="155"/>
      <c r="G171" s="155"/>
      <c r="H171" s="155"/>
      <c r="I171" s="155"/>
      <c r="J171" s="146"/>
      <c r="K171" s="146"/>
    </row>
    <row r="172" spans="2:11" ht="12.75" customHeight="1">
      <c r="B172" s="155"/>
      <c r="C172" s="155"/>
      <c r="D172" s="155"/>
      <c r="E172" s="155"/>
      <c r="F172" s="155"/>
      <c r="G172" s="155"/>
      <c r="H172" s="155"/>
      <c r="I172" s="155"/>
      <c r="J172" s="146"/>
      <c r="K172" s="146"/>
    </row>
    <row r="173" spans="2:11" ht="12.75" customHeight="1">
      <c r="B173" s="155"/>
      <c r="C173" s="155"/>
      <c r="D173" s="155"/>
      <c r="E173" s="155"/>
      <c r="F173" s="155"/>
      <c r="G173" s="155"/>
      <c r="H173" s="155"/>
      <c r="I173" s="155"/>
      <c r="J173" s="146"/>
      <c r="K173" s="146"/>
    </row>
    <row r="174" spans="2:11" ht="12.75" customHeight="1">
      <c r="B174" s="155"/>
      <c r="C174" s="155"/>
      <c r="D174" s="155"/>
      <c r="E174" s="155"/>
      <c r="F174" s="155"/>
      <c r="G174" s="155"/>
      <c r="H174" s="155"/>
      <c r="I174" s="155"/>
      <c r="J174" s="146"/>
      <c r="K174" s="146"/>
    </row>
    <row r="175" spans="2:11" ht="12.75" customHeight="1">
      <c r="B175" s="155"/>
      <c r="C175" s="155"/>
      <c r="D175" s="155"/>
      <c r="E175" s="155"/>
      <c r="F175" s="155"/>
      <c r="G175" s="155"/>
      <c r="H175" s="155"/>
      <c r="I175" s="155"/>
      <c r="J175" s="146"/>
      <c r="K175" s="146"/>
    </row>
    <row r="176" spans="2:11" ht="12.75" customHeight="1">
      <c r="B176" s="155"/>
      <c r="C176" s="155"/>
      <c r="D176" s="155"/>
      <c r="E176" s="155"/>
      <c r="F176" s="155"/>
      <c r="G176" s="155"/>
      <c r="H176" s="155"/>
      <c r="I176" s="155"/>
      <c r="J176" s="146"/>
      <c r="K176" s="146"/>
    </row>
    <row r="177" spans="2:11" ht="12.75" customHeight="1">
      <c r="B177" s="155"/>
      <c r="C177" s="155"/>
      <c r="D177" s="155"/>
      <c r="E177" s="155"/>
      <c r="F177" s="155"/>
      <c r="G177" s="155"/>
      <c r="H177" s="155"/>
      <c r="I177" s="155"/>
      <c r="J177" s="146"/>
      <c r="K177" s="146"/>
    </row>
    <row r="178" spans="2:11" ht="12.75" customHeight="1">
      <c r="B178" s="155"/>
      <c r="C178" s="155"/>
      <c r="D178" s="155"/>
      <c r="E178" s="155"/>
      <c r="F178" s="155"/>
      <c r="G178" s="155"/>
      <c r="H178" s="155"/>
      <c r="I178" s="155"/>
      <c r="J178" s="146"/>
      <c r="K178" s="146"/>
    </row>
    <row r="179" spans="2:11" ht="12.75" customHeight="1">
      <c r="B179" s="155"/>
      <c r="C179" s="155"/>
      <c r="D179" s="155"/>
      <c r="E179" s="155"/>
      <c r="F179" s="155"/>
      <c r="G179" s="155"/>
      <c r="H179" s="155"/>
      <c r="I179" s="155"/>
      <c r="J179" s="146"/>
      <c r="K179" s="146"/>
    </row>
    <row r="180" spans="2:11" ht="12.75" customHeight="1">
      <c r="B180" s="155"/>
      <c r="C180" s="155"/>
      <c r="D180" s="155"/>
      <c r="E180" s="155"/>
      <c r="F180" s="155"/>
      <c r="G180" s="155"/>
      <c r="H180" s="155"/>
      <c r="I180" s="155"/>
      <c r="J180" s="146"/>
      <c r="K180" s="146"/>
    </row>
    <row r="181" spans="2:11" ht="12.75" customHeight="1">
      <c r="B181" s="155"/>
      <c r="C181" s="155"/>
      <c r="D181" s="155"/>
      <c r="E181" s="155"/>
      <c r="F181" s="155"/>
      <c r="G181" s="155"/>
      <c r="H181" s="155"/>
      <c r="I181" s="155"/>
      <c r="J181" s="146"/>
      <c r="K181" s="146"/>
    </row>
    <row r="182" spans="2:11" ht="12.75" customHeight="1">
      <c r="B182" s="155"/>
      <c r="C182" s="155"/>
      <c r="D182" s="155"/>
      <c r="E182" s="155"/>
      <c r="F182" s="155"/>
      <c r="G182" s="155"/>
      <c r="H182" s="155"/>
      <c r="I182" s="155"/>
      <c r="J182" s="146"/>
      <c r="K182" s="146"/>
    </row>
    <row r="183" spans="2:11" ht="12.75" customHeight="1">
      <c r="B183" s="155"/>
      <c r="C183" s="155"/>
      <c r="D183" s="155"/>
      <c r="E183" s="155"/>
      <c r="F183" s="155"/>
      <c r="G183" s="155"/>
      <c r="H183" s="155"/>
      <c r="I183" s="155"/>
      <c r="J183" s="146"/>
      <c r="K183" s="146"/>
    </row>
    <row r="184" spans="2:11" ht="12.75" customHeight="1">
      <c r="B184" s="155"/>
      <c r="C184" s="155"/>
      <c r="D184" s="155"/>
      <c r="E184" s="155"/>
      <c r="F184" s="155"/>
      <c r="G184" s="155"/>
      <c r="H184" s="155"/>
      <c r="I184" s="155"/>
      <c r="J184" s="146"/>
      <c r="K184" s="146"/>
    </row>
    <row r="185" spans="2:11" ht="12.75" customHeight="1">
      <c r="B185" s="155"/>
      <c r="C185" s="155"/>
      <c r="D185" s="155"/>
      <c r="E185" s="155"/>
      <c r="F185" s="155"/>
      <c r="G185" s="155"/>
      <c r="H185" s="155"/>
      <c r="I185" s="155"/>
      <c r="J185" s="146"/>
      <c r="K185" s="146"/>
    </row>
    <row r="186" spans="2:11" ht="12.75" customHeight="1">
      <c r="B186" s="155"/>
      <c r="C186" s="155"/>
      <c r="D186" s="155"/>
      <c r="E186" s="155"/>
      <c r="F186" s="155"/>
      <c r="G186" s="155"/>
      <c r="H186" s="155"/>
      <c r="I186" s="155"/>
      <c r="J186" s="146"/>
      <c r="K186" s="146"/>
    </row>
    <row r="187" spans="2:11" ht="12.75" customHeight="1">
      <c r="B187" s="155"/>
      <c r="C187" s="155"/>
      <c r="D187" s="155"/>
      <c r="E187" s="155"/>
      <c r="F187" s="155"/>
      <c r="G187" s="155"/>
      <c r="H187" s="155"/>
      <c r="I187" s="155"/>
      <c r="J187" s="146"/>
      <c r="K187" s="146"/>
    </row>
    <row r="188" spans="2:11" ht="12.75" customHeight="1">
      <c r="B188" s="155"/>
      <c r="C188" s="155"/>
      <c r="D188" s="155"/>
      <c r="E188" s="155"/>
      <c r="F188" s="155"/>
      <c r="G188" s="155"/>
      <c r="H188" s="155"/>
      <c r="I188" s="155"/>
      <c r="J188" s="146"/>
      <c r="K188" s="146"/>
    </row>
    <row r="189" spans="2:11" ht="12.75" customHeight="1">
      <c r="B189" s="155"/>
      <c r="C189" s="155"/>
      <c r="D189" s="155"/>
      <c r="E189" s="155"/>
      <c r="F189" s="155"/>
      <c r="G189" s="155"/>
      <c r="H189" s="155"/>
      <c r="I189" s="155"/>
      <c r="J189" s="146"/>
      <c r="K189" s="146"/>
    </row>
    <row r="190" spans="2:11" ht="12.75" customHeight="1">
      <c r="B190" s="155"/>
      <c r="C190" s="155"/>
      <c r="D190" s="155"/>
      <c r="E190" s="155"/>
      <c r="F190" s="155"/>
      <c r="G190" s="155"/>
      <c r="H190" s="155"/>
      <c r="I190" s="155"/>
      <c r="J190" s="146"/>
      <c r="K190" s="146"/>
    </row>
    <row r="191" spans="2:11" ht="12.75" customHeight="1">
      <c r="B191" s="155"/>
      <c r="C191" s="155"/>
      <c r="D191" s="155"/>
      <c r="E191" s="155"/>
      <c r="F191" s="155"/>
      <c r="G191" s="155"/>
      <c r="H191" s="155"/>
      <c r="I191" s="155"/>
      <c r="J191" s="146"/>
      <c r="K191" s="146"/>
    </row>
    <row r="192" spans="2:11" ht="12.75" customHeight="1">
      <c r="B192" s="155"/>
      <c r="C192" s="155"/>
      <c r="D192" s="155"/>
      <c r="E192" s="155"/>
      <c r="F192" s="155"/>
      <c r="G192" s="155"/>
      <c r="H192" s="155"/>
      <c r="I192" s="155"/>
      <c r="J192" s="146"/>
      <c r="K192" s="146"/>
    </row>
    <row r="193" spans="2:11" ht="12.75" customHeight="1">
      <c r="B193" s="155"/>
      <c r="C193" s="155"/>
      <c r="D193" s="155"/>
      <c r="E193" s="155"/>
      <c r="F193" s="155"/>
      <c r="G193" s="155"/>
      <c r="H193" s="155"/>
      <c r="I193" s="155"/>
      <c r="J193" s="146"/>
      <c r="K193" s="146"/>
    </row>
    <row r="194" spans="2:11" ht="12.75" customHeight="1">
      <c r="B194" s="155"/>
      <c r="C194" s="155"/>
      <c r="D194" s="155"/>
      <c r="E194" s="155"/>
      <c r="F194" s="155"/>
      <c r="G194" s="155"/>
      <c r="H194" s="155"/>
      <c r="I194" s="155"/>
      <c r="J194" s="146"/>
      <c r="K194" s="146"/>
    </row>
    <row r="195" spans="2:11" ht="12.75" customHeight="1">
      <c r="B195" s="155"/>
      <c r="C195" s="155"/>
      <c r="D195" s="155"/>
      <c r="E195" s="155"/>
      <c r="F195" s="155"/>
      <c r="G195" s="155"/>
      <c r="H195" s="155"/>
      <c r="I195" s="155"/>
      <c r="J195" s="146"/>
      <c r="K195" s="146"/>
    </row>
    <row r="196" spans="2:11" ht="12.75" customHeight="1">
      <c r="B196" s="155"/>
      <c r="C196" s="155"/>
      <c r="D196" s="155"/>
      <c r="E196" s="155"/>
      <c r="F196" s="155"/>
      <c r="G196" s="155"/>
      <c r="H196" s="155"/>
      <c r="I196" s="155"/>
      <c r="J196" s="146"/>
      <c r="K196" s="146"/>
    </row>
    <row r="197" spans="2:11" ht="12.75" customHeight="1">
      <c r="B197" s="155"/>
      <c r="C197" s="155"/>
      <c r="D197" s="155"/>
      <c r="E197" s="155"/>
      <c r="F197" s="155"/>
      <c r="G197" s="155"/>
      <c r="H197" s="155"/>
      <c r="I197" s="155"/>
      <c r="J197" s="146"/>
      <c r="K197" s="146"/>
    </row>
    <row r="198" spans="2:11" ht="12.75" customHeight="1">
      <c r="B198" s="155"/>
      <c r="C198" s="155"/>
      <c r="D198" s="155"/>
      <c r="E198" s="155"/>
      <c r="F198" s="155"/>
      <c r="G198" s="155"/>
      <c r="H198" s="155"/>
      <c r="I198" s="155"/>
      <c r="J198" s="146"/>
      <c r="K198" s="146"/>
    </row>
    <row r="199" spans="2:11" ht="12.75" customHeight="1">
      <c r="B199" s="155"/>
      <c r="C199" s="155"/>
      <c r="D199" s="155"/>
      <c r="E199" s="155"/>
      <c r="F199" s="155"/>
      <c r="G199" s="155"/>
      <c r="H199" s="155"/>
      <c r="I199" s="155"/>
      <c r="J199" s="146"/>
      <c r="K199" s="146"/>
    </row>
    <row r="200" spans="2:11" ht="12.75" customHeight="1">
      <c r="B200" s="155"/>
      <c r="C200" s="155"/>
      <c r="D200" s="155"/>
      <c r="E200" s="155"/>
      <c r="F200" s="155"/>
      <c r="G200" s="155"/>
      <c r="H200" s="155"/>
      <c r="I200" s="155"/>
      <c r="J200" s="146"/>
      <c r="K200" s="146"/>
    </row>
    <row r="201" spans="2:11" ht="12.75" customHeight="1">
      <c r="B201" s="155"/>
      <c r="C201" s="155"/>
      <c r="D201" s="155"/>
      <c r="E201" s="155"/>
      <c r="F201" s="155"/>
      <c r="G201" s="155"/>
      <c r="H201" s="155"/>
      <c r="I201" s="155"/>
      <c r="J201" s="146"/>
      <c r="K201" s="146"/>
    </row>
    <row r="202" spans="2:11" ht="12.75" customHeight="1">
      <c r="B202" s="155"/>
      <c r="C202" s="155"/>
      <c r="D202" s="155"/>
      <c r="E202" s="155"/>
      <c r="F202" s="155"/>
      <c r="G202" s="155"/>
      <c r="H202" s="155"/>
      <c r="I202" s="155"/>
      <c r="J202" s="146"/>
      <c r="K202" s="146"/>
    </row>
    <row r="203" spans="2:11" ht="12.75" customHeight="1">
      <c r="B203" s="155"/>
      <c r="C203" s="155"/>
      <c r="D203" s="155"/>
      <c r="E203" s="155"/>
      <c r="F203" s="155"/>
      <c r="G203" s="155"/>
      <c r="H203" s="155"/>
      <c r="I203" s="155"/>
      <c r="J203" s="146"/>
      <c r="K203" s="146"/>
    </row>
    <row r="204" spans="2:11" ht="12.75" customHeight="1">
      <c r="B204" s="155"/>
      <c r="C204" s="155"/>
      <c r="D204" s="155"/>
      <c r="E204" s="155"/>
      <c r="F204" s="155"/>
      <c r="G204" s="155"/>
      <c r="H204" s="155"/>
      <c r="I204" s="155"/>
      <c r="J204" s="146"/>
      <c r="K204" s="146"/>
    </row>
    <row r="205" spans="2:11" ht="12.75" customHeight="1">
      <c r="B205" s="155"/>
      <c r="C205" s="155"/>
      <c r="D205" s="155"/>
      <c r="E205" s="155"/>
      <c r="F205" s="155"/>
      <c r="G205" s="155"/>
      <c r="H205" s="155"/>
      <c r="I205" s="155"/>
      <c r="J205" s="146"/>
      <c r="K205" s="146"/>
    </row>
    <row r="206" spans="2:11" ht="12.75" customHeight="1">
      <c r="B206" s="155"/>
      <c r="C206" s="155"/>
      <c r="D206" s="155"/>
      <c r="E206" s="155"/>
      <c r="F206" s="155"/>
      <c r="G206" s="155"/>
      <c r="H206" s="155"/>
      <c r="I206" s="155"/>
      <c r="J206" s="146"/>
      <c r="K206" s="146"/>
    </row>
    <row r="207" spans="2:11" ht="12.75" customHeight="1">
      <c r="B207" s="155"/>
      <c r="C207" s="155"/>
      <c r="D207" s="155"/>
      <c r="E207" s="155"/>
      <c r="F207" s="155"/>
      <c r="G207" s="155"/>
      <c r="H207" s="155"/>
      <c r="I207" s="155"/>
      <c r="J207" s="146"/>
      <c r="K207" s="146"/>
    </row>
    <row r="208" spans="2:11" ht="12.75" customHeight="1">
      <c r="B208" s="155"/>
      <c r="C208" s="155"/>
      <c r="D208" s="155"/>
      <c r="E208" s="155"/>
      <c r="F208" s="155"/>
      <c r="G208" s="155"/>
      <c r="H208" s="155"/>
      <c r="I208" s="155"/>
      <c r="J208" s="146"/>
      <c r="K208" s="146"/>
    </row>
    <row r="209" spans="2:11" ht="12.75" customHeight="1">
      <c r="B209" s="155"/>
      <c r="C209" s="155"/>
      <c r="D209" s="155"/>
      <c r="E209" s="155"/>
      <c r="F209" s="155"/>
      <c r="G209" s="155"/>
      <c r="H209" s="155"/>
      <c r="I209" s="155"/>
      <c r="J209" s="146"/>
      <c r="K209" s="146"/>
    </row>
    <row r="210" spans="2:11" ht="12.75" customHeight="1">
      <c r="B210" s="155"/>
      <c r="C210" s="155"/>
      <c r="D210" s="155"/>
      <c r="E210" s="155"/>
      <c r="F210" s="155"/>
      <c r="G210" s="155"/>
      <c r="H210" s="155"/>
      <c r="I210" s="155"/>
      <c r="J210" s="146"/>
      <c r="K210" s="146"/>
    </row>
    <row r="211" spans="2:11" ht="12.75" customHeight="1">
      <c r="B211" s="155"/>
      <c r="C211" s="155"/>
      <c r="D211" s="155"/>
      <c r="E211" s="155"/>
      <c r="F211" s="155"/>
      <c r="G211" s="155"/>
      <c r="H211" s="155"/>
      <c r="I211" s="155"/>
      <c r="J211" s="146"/>
      <c r="K211" s="146"/>
    </row>
    <row r="212" spans="2:11" ht="12.75" customHeight="1">
      <c r="B212" s="155"/>
      <c r="C212" s="155"/>
      <c r="D212" s="155"/>
      <c r="E212" s="155"/>
      <c r="F212" s="155"/>
      <c r="G212" s="155"/>
      <c r="H212" s="155"/>
      <c r="I212" s="155"/>
      <c r="J212" s="146"/>
      <c r="K212" s="146"/>
    </row>
    <row r="213" spans="2:11" ht="12.75" customHeight="1">
      <c r="B213" s="155"/>
      <c r="C213" s="155"/>
      <c r="D213" s="155"/>
      <c r="E213" s="155"/>
      <c r="F213" s="155"/>
      <c r="G213" s="155"/>
      <c r="H213" s="155"/>
      <c r="I213" s="155"/>
      <c r="J213" s="146"/>
      <c r="K213" s="146"/>
    </row>
    <row r="214" spans="2:11" ht="12.75" customHeight="1">
      <c r="B214" s="155"/>
      <c r="C214" s="155"/>
      <c r="D214" s="155"/>
      <c r="E214" s="155"/>
      <c r="F214" s="155"/>
      <c r="G214" s="155"/>
      <c r="H214" s="155"/>
      <c r="I214" s="155"/>
      <c r="J214" s="146"/>
      <c r="K214" s="146"/>
    </row>
    <row r="215" spans="2:11" ht="12.75" customHeight="1">
      <c r="B215" s="155"/>
      <c r="C215" s="155"/>
      <c r="D215" s="155"/>
      <c r="E215" s="155"/>
      <c r="F215" s="155"/>
      <c r="G215" s="155"/>
      <c r="H215" s="155"/>
      <c r="I215" s="155"/>
      <c r="J215" s="146"/>
      <c r="K215" s="146"/>
    </row>
    <row r="216" spans="2:11" ht="12.75" customHeight="1">
      <c r="B216" s="155"/>
      <c r="C216" s="155"/>
      <c r="D216" s="155"/>
      <c r="E216" s="155"/>
      <c r="F216" s="155"/>
      <c r="G216" s="155"/>
      <c r="H216" s="155"/>
      <c r="I216" s="155"/>
      <c r="J216" s="146"/>
      <c r="K216" s="146"/>
    </row>
    <row r="217" spans="2:11" ht="12.75" customHeight="1">
      <c r="B217" s="155"/>
      <c r="C217" s="155"/>
      <c r="D217" s="155"/>
      <c r="E217" s="155"/>
      <c r="F217" s="155"/>
      <c r="G217" s="155"/>
      <c r="H217" s="155"/>
      <c r="I217" s="155"/>
      <c r="J217" s="146"/>
      <c r="K217" s="146"/>
    </row>
    <row r="218" spans="2:11" ht="12.75" customHeight="1">
      <c r="B218" s="155"/>
      <c r="C218" s="155"/>
      <c r="D218" s="155"/>
      <c r="E218" s="155"/>
      <c r="F218" s="155"/>
      <c r="G218" s="155"/>
      <c r="H218" s="155"/>
      <c r="I218" s="155"/>
      <c r="J218" s="146"/>
      <c r="K218" s="146"/>
    </row>
    <row r="219" spans="2:11" ht="12.75" customHeight="1">
      <c r="B219" s="155"/>
      <c r="C219" s="155"/>
      <c r="D219" s="155"/>
      <c r="E219" s="155"/>
      <c r="F219" s="155"/>
      <c r="G219" s="155"/>
      <c r="H219" s="155"/>
      <c r="I219" s="155"/>
      <c r="J219" s="146"/>
      <c r="K219" s="146"/>
    </row>
    <row r="220" spans="2:11" ht="12.75" customHeight="1">
      <c r="B220" s="155"/>
      <c r="C220" s="155"/>
      <c r="D220" s="155"/>
      <c r="E220" s="155"/>
      <c r="F220" s="155"/>
      <c r="G220" s="155"/>
      <c r="H220" s="155"/>
      <c r="I220" s="155"/>
      <c r="J220" s="146"/>
      <c r="K220" s="146"/>
    </row>
    <row r="221" spans="2:11" ht="12.75" customHeight="1">
      <c r="B221" s="155"/>
      <c r="C221" s="155"/>
      <c r="D221" s="155"/>
      <c r="E221" s="155"/>
      <c r="F221" s="155"/>
      <c r="G221" s="155"/>
      <c r="H221" s="155"/>
      <c r="I221" s="155"/>
      <c r="J221" s="146"/>
      <c r="K221" s="146"/>
    </row>
    <row r="222" spans="2:11" ht="12.75" customHeight="1">
      <c r="B222" s="155"/>
      <c r="C222" s="155"/>
      <c r="D222" s="155"/>
      <c r="E222" s="155"/>
      <c r="F222" s="155"/>
      <c r="G222" s="155"/>
      <c r="H222" s="155"/>
      <c r="I222" s="155"/>
      <c r="J222" s="146"/>
      <c r="K222" s="146"/>
    </row>
    <row r="223" spans="2:11" ht="12.75" customHeight="1">
      <c r="B223" s="155"/>
      <c r="C223" s="155"/>
      <c r="D223" s="155"/>
      <c r="E223" s="155"/>
      <c r="F223" s="155"/>
      <c r="G223" s="155"/>
      <c r="H223" s="155"/>
      <c r="I223" s="155"/>
      <c r="J223" s="146"/>
      <c r="K223" s="146"/>
    </row>
    <row r="224" spans="2:11" ht="12.75" customHeight="1">
      <c r="B224" s="155"/>
      <c r="C224" s="155"/>
      <c r="D224" s="155"/>
      <c r="E224" s="155"/>
      <c r="F224" s="155"/>
      <c r="G224" s="155"/>
      <c r="H224" s="155"/>
      <c r="I224" s="155"/>
      <c r="J224" s="146"/>
      <c r="K224" s="146"/>
    </row>
    <row r="225" spans="2:11" ht="12.75" customHeight="1">
      <c r="B225" s="155"/>
      <c r="C225" s="155"/>
      <c r="D225" s="155"/>
      <c r="E225" s="155"/>
      <c r="F225" s="155"/>
      <c r="G225" s="155"/>
      <c r="H225" s="155"/>
      <c r="I225" s="155"/>
      <c r="J225" s="146"/>
      <c r="K225" s="146"/>
    </row>
    <row r="226" spans="2:11" ht="12.75" customHeight="1">
      <c r="B226" s="155"/>
      <c r="C226" s="155"/>
      <c r="D226" s="155"/>
      <c r="E226" s="155"/>
      <c r="F226" s="155"/>
      <c r="G226" s="155"/>
      <c r="H226" s="155"/>
      <c r="I226" s="155"/>
      <c r="J226" s="146"/>
      <c r="K226" s="146"/>
    </row>
    <row r="227" spans="2:11" ht="12.75" customHeight="1">
      <c r="B227" s="155"/>
      <c r="C227" s="155"/>
      <c r="D227" s="155"/>
      <c r="E227" s="155"/>
      <c r="F227" s="155"/>
      <c r="G227" s="155"/>
      <c r="H227" s="155"/>
      <c r="I227" s="155"/>
      <c r="J227" s="146"/>
      <c r="K227" s="146"/>
    </row>
    <row r="228" spans="2:11" ht="12.75" customHeight="1">
      <c r="B228" s="155"/>
      <c r="C228" s="155"/>
      <c r="D228" s="155"/>
      <c r="E228" s="155"/>
      <c r="F228" s="155"/>
      <c r="G228" s="155"/>
      <c r="H228" s="155"/>
      <c r="I228" s="155"/>
      <c r="J228" s="146"/>
      <c r="K228" s="146"/>
    </row>
    <row r="229" spans="2:11" ht="12.75" customHeight="1">
      <c r="B229" s="155"/>
      <c r="C229" s="155"/>
      <c r="D229" s="155"/>
      <c r="E229" s="155"/>
      <c r="F229" s="155"/>
      <c r="G229" s="155"/>
      <c r="H229" s="155"/>
      <c r="I229" s="155"/>
      <c r="J229" s="146"/>
      <c r="K229" s="146"/>
    </row>
    <row r="230" spans="2:11" ht="12.75" customHeight="1">
      <c r="B230" s="155"/>
      <c r="C230" s="155"/>
      <c r="D230" s="155"/>
      <c r="E230" s="155"/>
      <c r="F230" s="155"/>
      <c r="G230" s="155"/>
      <c r="H230" s="155"/>
      <c r="I230" s="155"/>
      <c r="J230" s="146"/>
      <c r="K230" s="146"/>
    </row>
    <row r="231" spans="2:11" ht="12.75" customHeight="1">
      <c r="B231" s="155"/>
      <c r="C231" s="155"/>
      <c r="D231" s="155"/>
      <c r="E231" s="155"/>
      <c r="F231" s="155"/>
      <c r="G231" s="155"/>
      <c r="H231" s="155"/>
      <c r="I231" s="155"/>
      <c r="J231" s="146"/>
      <c r="K231" s="146"/>
    </row>
    <row r="232" spans="2:11" ht="12.75" customHeight="1">
      <c r="B232" s="155"/>
      <c r="C232" s="155"/>
      <c r="D232" s="155"/>
      <c r="E232" s="155"/>
      <c r="F232" s="155"/>
      <c r="G232" s="155"/>
      <c r="H232" s="155"/>
      <c r="I232" s="155"/>
      <c r="J232" s="146"/>
      <c r="K232" s="146"/>
    </row>
    <row r="233" spans="2:11" ht="12.75" customHeight="1">
      <c r="B233" s="155"/>
      <c r="C233" s="155"/>
      <c r="D233" s="155"/>
      <c r="E233" s="155"/>
      <c r="F233" s="155"/>
      <c r="G233" s="155"/>
      <c r="H233" s="155"/>
      <c r="I233" s="155"/>
      <c r="J233" s="146"/>
      <c r="K233" s="146"/>
    </row>
    <row r="234" spans="2:11" ht="12.75" customHeight="1">
      <c r="B234" s="155"/>
      <c r="C234" s="155"/>
      <c r="D234" s="155"/>
      <c r="E234" s="155"/>
      <c r="F234" s="155"/>
      <c r="G234" s="155"/>
      <c r="H234" s="155"/>
      <c r="I234" s="155"/>
      <c r="J234" s="146"/>
      <c r="K234" s="146"/>
    </row>
    <row r="235" spans="2:11" ht="12.75" customHeight="1">
      <c r="B235" s="155"/>
      <c r="C235" s="155"/>
      <c r="D235" s="155"/>
      <c r="E235" s="155"/>
      <c r="F235" s="155"/>
      <c r="G235" s="155"/>
      <c r="H235" s="155"/>
      <c r="I235" s="155"/>
      <c r="J235" s="146"/>
      <c r="K235" s="146"/>
    </row>
    <row r="236" spans="2:11" ht="12.75" customHeight="1">
      <c r="B236" s="155"/>
      <c r="C236" s="155"/>
      <c r="D236" s="155"/>
      <c r="E236" s="155"/>
      <c r="F236" s="155"/>
      <c r="G236" s="155"/>
      <c r="H236" s="155"/>
      <c r="I236" s="155"/>
      <c r="J236" s="146"/>
      <c r="K236" s="146"/>
    </row>
    <row r="237" spans="2:11" ht="12.75" customHeight="1">
      <c r="B237" s="155"/>
      <c r="C237" s="155"/>
      <c r="D237" s="155"/>
      <c r="E237" s="155"/>
      <c r="F237" s="155"/>
      <c r="G237" s="155"/>
      <c r="H237" s="155"/>
      <c r="I237" s="155"/>
      <c r="J237" s="146"/>
      <c r="K237" s="146"/>
    </row>
    <row r="238" spans="2:11" ht="12.75" customHeight="1">
      <c r="B238" s="155"/>
      <c r="C238" s="155"/>
      <c r="D238" s="155"/>
      <c r="E238" s="155"/>
      <c r="F238" s="155"/>
      <c r="G238" s="155"/>
      <c r="H238" s="155"/>
      <c r="I238" s="155"/>
      <c r="J238" s="146"/>
      <c r="K238" s="146"/>
    </row>
    <row r="239" spans="2:11" ht="12.75" customHeight="1">
      <c r="B239" s="155"/>
      <c r="C239" s="155"/>
      <c r="D239" s="155"/>
      <c r="E239" s="155"/>
      <c r="F239" s="155"/>
      <c r="G239" s="155"/>
      <c r="H239" s="155"/>
      <c r="I239" s="155"/>
      <c r="J239" s="146"/>
      <c r="K239" s="146"/>
    </row>
    <row r="240" spans="2:11" ht="12.75" customHeight="1">
      <c r="B240" s="155"/>
      <c r="C240" s="155"/>
      <c r="D240" s="155"/>
      <c r="E240" s="155"/>
      <c r="F240" s="155"/>
      <c r="G240" s="155"/>
      <c r="H240" s="155"/>
      <c r="I240" s="155"/>
      <c r="J240" s="146"/>
      <c r="K240" s="146"/>
    </row>
    <row r="241" spans="2:11" ht="12.75" customHeight="1">
      <c r="B241" s="155"/>
      <c r="C241" s="155"/>
      <c r="D241" s="155"/>
      <c r="E241" s="155"/>
      <c r="F241" s="155"/>
      <c r="G241" s="155"/>
      <c r="H241" s="155"/>
      <c r="I241" s="155"/>
      <c r="J241" s="146"/>
      <c r="K241" s="146"/>
    </row>
    <row r="242" spans="2:11" ht="12.75" customHeight="1">
      <c r="B242" s="155"/>
      <c r="C242" s="155"/>
      <c r="D242" s="155"/>
      <c r="E242" s="155"/>
      <c r="F242" s="155"/>
      <c r="G242" s="155"/>
      <c r="H242" s="155"/>
      <c r="I242" s="155"/>
      <c r="J242" s="146"/>
      <c r="K242" s="146"/>
    </row>
    <row r="243" spans="2:11" ht="12.75" customHeight="1">
      <c r="B243" s="155"/>
      <c r="C243" s="155"/>
      <c r="D243" s="155"/>
      <c r="E243" s="155"/>
      <c r="F243" s="155"/>
      <c r="G243" s="155"/>
      <c r="H243" s="155"/>
      <c r="I243" s="155"/>
      <c r="J243" s="146"/>
      <c r="K243" s="146"/>
    </row>
    <row r="244" spans="2:11" ht="12.75" customHeight="1">
      <c r="B244" s="155"/>
      <c r="C244" s="155"/>
      <c r="D244" s="155"/>
      <c r="E244" s="155"/>
      <c r="F244" s="155"/>
      <c r="G244" s="155"/>
      <c r="H244" s="155"/>
      <c r="I244" s="155"/>
      <c r="J244" s="146"/>
      <c r="K244" s="146"/>
    </row>
    <row r="245" spans="2:11" ht="12.75" customHeight="1">
      <c r="B245" s="155"/>
      <c r="C245" s="155"/>
      <c r="D245" s="155"/>
      <c r="E245" s="155"/>
      <c r="F245" s="155"/>
      <c r="G245" s="155"/>
      <c r="H245" s="155"/>
      <c r="I245" s="155"/>
      <c r="J245" s="146"/>
      <c r="K245" s="146"/>
    </row>
    <row r="246" spans="2:11" ht="12.75" customHeight="1">
      <c r="B246" s="155"/>
      <c r="C246" s="155"/>
      <c r="D246" s="155"/>
      <c r="E246" s="155"/>
      <c r="F246" s="155"/>
      <c r="G246" s="155"/>
      <c r="H246" s="155"/>
      <c r="I246" s="155"/>
      <c r="J246" s="146"/>
      <c r="K246" s="146"/>
    </row>
    <row r="247" spans="2:11" ht="12.75" customHeight="1">
      <c r="B247" s="155"/>
      <c r="C247" s="155"/>
      <c r="D247" s="155"/>
      <c r="E247" s="155"/>
      <c r="F247" s="155"/>
      <c r="G247" s="155"/>
      <c r="H247" s="155"/>
      <c r="I247" s="155"/>
      <c r="J247" s="146"/>
      <c r="K247" s="146"/>
    </row>
    <row r="248" spans="2:11" ht="12.75" customHeight="1">
      <c r="B248" s="155"/>
      <c r="C248" s="155"/>
      <c r="D248" s="155"/>
      <c r="E248" s="155"/>
      <c r="F248" s="155"/>
      <c r="G248" s="155"/>
      <c r="H248" s="155"/>
      <c r="I248" s="155"/>
      <c r="J248" s="146"/>
      <c r="K248" s="146"/>
    </row>
    <row r="249" spans="2:11" ht="12.75" customHeight="1">
      <c r="B249" s="155"/>
      <c r="C249" s="155"/>
      <c r="D249" s="155"/>
      <c r="E249" s="155"/>
      <c r="F249" s="155"/>
      <c r="G249" s="155"/>
      <c r="H249" s="155"/>
      <c r="I249" s="155"/>
      <c r="J249" s="146"/>
      <c r="K249" s="146"/>
    </row>
    <row r="250" spans="2:11" ht="12.75" customHeight="1">
      <c r="B250" s="155"/>
      <c r="C250" s="155"/>
      <c r="D250" s="155"/>
      <c r="E250" s="155"/>
      <c r="F250" s="155"/>
      <c r="G250" s="155"/>
      <c r="H250" s="155"/>
      <c r="I250" s="155"/>
      <c r="J250" s="146"/>
      <c r="K250" s="146"/>
    </row>
    <row r="251" spans="2:11" ht="12.75" customHeight="1">
      <c r="B251" s="155"/>
      <c r="C251" s="155"/>
      <c r="D251" s="155"/>
      <c r="E251" s="155"/>
      <c r="F251" s="155"/>
      <c r="G251" s="155"/>
      <c r="H251" s="155"/>
      <c r="I251" s="155"/>
      <c r="J251" s="146"/>
      <c r="K251" s="146"/>
    </row>
    <row r="252" spans="2:11" ht="12.75" customHeight="1">
      <c r="B252" s="155"/>
      <c r="C252" s="155"/>
      <c r="D252" s="155"/>
      <c r="E252" s="155"/>
      <c r="F252" s="155"/>
      <c r="G252" s="155"/>
      <c r="H252" s="155"/>
      <c r="I252" s="155"/>
      <c r="J252" s="146"/>
      <c r="K252" s="146"/>
    </row>
    <row r="253" spans="2:11" ht="12.75" customHeight="1">
      <c r="B253" s="155"/>
      <c r="C253" s="155"/>
      <c r="D253" s="155"/>
      <c r="E253" s="155"/>
      <c r="F253" s="155"/>
      <c r="G253" s="155"/>
      <c r="H253" s="155"/>
      <c r="I253" s="155"/>
      <c r="J253" s="146"/>
      <c r="K253" s="146"/>
    </row>
    <row r="254" spans="2:11" ht="12.75" customHeight="1">
      <c r="B254" s="155"/>
      <c r="C254" s="155"/>
      <c r="D254" s="155"/>
      <c r="E254" s="155"/>
      <c r="F254" s="155"/>
      <c r="G254" s="155"/>
      <c r="H254" s="155"/>
      <c r="I254" s="155"/>
      <c r="J254" s="146"/>
      <c r="K254" s="146"/>
    </row>
    <row r="255" spans="2:11" ht="12.75" customHeight="1">
      <c r="B255" s="155"/>
      <c r="C255" s="155"/>
      <c r="D255" s="155"/>
      <c r="E255" s="155"/>
      <c r="F255" s="155"/>
      <c r="G255" s="155"/>
      <c r="H255" s="155"/>
      <c r="I255" s="155"/>
      <c r="J255" s="146"/>
      <c r="K255" s="146"/>
    </row>
    <row r="256" spans="2:11" ht="12.75" customHeight="1">
      <c r="B256" s="155"/>
      <c r="C256" s="155"/>
      <c r="D256" s="155"/>
      <c r="E256" s="155"/>
      <c r="F256" s="155"/>
      <c r="G256" s="155"/>
      <c r="H256" s="155"/>
      <c r="I256" s="155"/>
      <c r="J256" s="146"/>
      <c r="K256" s="146"/>
    </row>
    <row r="257" spans="2:11" ht="12.75" customHeight="1">
      <c r="B257" s="155"/>
      <c r="C257" s="155"/>
      <c r="D257" s="155"/>
      <c r="E257" s="155"/>
      <c r="F257" s="155"/>
      <c r="G257" s="155"/>
      <c r="H257" s="155"/>
      <c r="I257" s="155"/>
      <c r="J257" s="146"/>
      <c r="K257" s="146"/>
    </row>
  </sheetData>
  <mergeCells count="20">
    <mergeCell ref="B20:D20"/>
    <mergeCell ref="E20:G20"/>
    <mergeCell ref="H20:J20"/>
    <mergeCell ref="K20:M20"/>
    <mergeCell ref="N20:P20"/>
    <mergeCell ref="B3:D3"/>
    <mergeCell ref="E3:G3"/>
    <mergeCell ref="H3:J3"/>
    <mergeCell ref="K3:M3"/>
    <mergeCell ref="N3:P3"/>
    <mergeCell ref="B40:D40"/>
    <mergeCell ref="E40:G40"/>
    <mergeCell ref="H40:J40"/>
    <mergeCell ref="K40:M40"/>
    <mergeCell ref="N40:P40"/>
    <mergeCell ref="B29:D29"/>
    <mergeCell ref="E29:G29"/>
    <mergeCell ref="H29:J29"/>
    <mergeCell ref="K29:M29"/>
    <mergeCell ref="N29:P29"/>
  </mergeCells>
  <pageMargins left="0.5" right="0.5" top="0.5" bottom="0.5" header="0" footer="0"/>
  <pageSetup scale="83" orientation="landscape" r:id="rId1"/>
  <headerFooter scaleWithDoc="0" alignWithMargins="0">
    <oddHeader>&amp;CCarnegie Mellon University</oddHeader>
    <oddFooter>&amp;CInstitutional Research and Analysis / Official Enrollment Fall Semester 2017</oddFooter>
  </headerFooter>
  <rowBreaks count="1" manualBreakCount="1">
    <brk id="3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zoomScaleNormal="100" workbookViewId="0">
      <selection activeCell="R29" sqref="R29"/>
    </sheetView>
  </sheetViews>
  <sheetFormatPr defaultRowHeight="12.75" customHeight="1"/>
  <cols>
    <col min="1" max="1" width="14.42578125" style="32" customWidth="1"/>
    <col min="2" max="3" width="5.140625" style="32" customWidth="1"/>
    <col min="4" max="4" width="5.140625" style="15" customWidth="1"/>
    <col min="5" max="6" width="5.140625" style="32" customWidth="1"/>
    <col min="7" max="7" width="5.140625" style="15" customWidth="1"/>
    <col min="8" max="8" width="5.140625" style="32" customWidth="1"/>
    <col min="9" max="9" width="4.7109375" style="32" customWidth="1"/>
    <col min="10" max="10" width="5.140625" style="15" customWidth="1"/>
    <col min="11" max="12" width="4.7109375" style="32" customWidth="1"/>
    <col min="13" max="13" width="4.7109375" style="15" customWidth="1"/>
    <col min="14" max="14" width="6.28515625" style="15" customWidth="1"/>
    <col min="15" max="15" width="5.140625" style="15" customWidth="1"/>
    <col min="16" max="16" width="6.28515625" style="15" customWidth="1"/>
    <col min="17" max="16384" width="9.140625" style="32"/>
  </cols>
  <sheetData>
    <row r="1" spans="1:33" ht="12.75" customHeight="1">
      <c r="A1" s="71" t="s">
        <v>337</v>
      </c>
      <c r="B1" s="71"/>
      <c r="C1" s="71"/>
      <c r="D1" s="71"/>
      <c r="E1" s="71"/>
      <c r="F1" s="71"/>
      <c r="G1" s="71"/>
      <c r="H1" s="71"/>
      <c r="I1" s="71"/>
      <c r="J1" s="71"/>
      <c r="K1" s="71"/>
      <c r="L1" s="71"/>
      <c r="M1" s="71"/>
      <c r="N1" s="71"/>
      <c r="O1" s="71"/>
      <c r="P1" s="71"/>
    </row>
    <row r="3" spans="1:33" ht="12.75" customHeight="1">
      <c r="A3" s="32" t="s">
        <v>1</v>
      </c>
      <c r="B3" s="73" t="s">
        <v>156</v>
      </c>
      <c r="C3" s="73"/>
      <c r="D3" s="73"/>
      <c r="E3" s="73" t="s">
        <v>176</v>
      </c>
      <c r="F3" s="73"/>
      <c r="G3" s="73"/>
      <c r="H3" s="73" t="s">
        <v>155</v>
      </c>
      <c r="I3" s="73"/>
      <c r="J3" s="73"/>
      <c r="K3" s="73"/>
      <c r="L3" s="73" t="s">
        <v>274</v>
      </c>
      <c r="M3" s="73"/>
      <c r="N3" s="73" t="s">
        <v>177</v>
      </c>
      <c r="O3" s="73"/>
      <c r="P3" s="73"/>
    </row>
    <row r="4" spans="1:33" ht="12.75" customHeight="1">
      <c r="A4" s="15" t="s">
        <v>76</v>
      </c>
      <c r="B4" s="74" t="s">
        <v>77</v>
      </c>
      <c r="C4" s="74" t="s">
        <v>78</v>
      </c>
      <c r="D4" s="74" t="s">
        <v>79</v>
      </c>
      <c r="E4" s="74" t="s">
        <v>77</v>
      </c>
      <c r="F4" s="74" t="s">
        <v>78</v>
      </c>
      <c r="G4" s="74" t="s">
        <v>79</v>
      </c>
      <c r="H4" s="74" t="s">
        <v>77</v>
      </c>
      <c r="I4" s="74" t="s">
        <v>78</v>
      </c>
      <c r="J4" s="74" t="s">
        <v>79</v>
      </c>
      <c r="K4" s="74" t="s">
        <v>77</v>
      </c>
      <c r="L4" s="74" t="s">
        <v>78</v>
      </c>
      <c r="M4" s="74" t="s">
        <v>79</v>
      </c>
      <c r="N4" s="74" t="s">
        <v>77</v>
      </c>
      <c r="O4" s="74" t="s">
        <v>78</v>
      </c>
      <c r="P4" s="74" t="s">
        <v>79</v>
      </c>
      <c r="S4" s="256"/>
      <c r="T4" s="256"/>
      <c r="U4" s="256"/>
      <c r="V4" s="256"/>
      <c r="W4" s="256"/>
      <c r="X4" s="256"/>
      <c r="Y4" s="256"/>
      <c r="Z4" s="256"/>
      <c r="AA4" s="256"/>
      <c r="AB4" s="256"/>
      <c r="AC4" s="256"/>
      <c r="AD4" s="256"/>
      <c r="AE4" s="256"/>
      <c r="AF4" s="256"/>
      <c r="AG4" s="256"/>
    </row>
    <row r="5" spans="1:33" ht="12.75" customHeight="1">
      <c r="A5" s="8" t="s">
        <v>80</v>
      </c>
      <c r="B5" s="39">
        <v>902</v>
      </c>
      <c r="C5" s="39">
        <v>31</v>
      </c>
      <c r="D5" s="40">
        <v>933</v>
      </c>
      <c r="E5" s="70">
        <v>300</v>
      </c>
      <c r="F5" s="70">
        <v>10</v>
      </c>
      <c r="G5" s="63">
        <v>310</v>
      </c>
      <c r="H5" s="39">
        <v>30</v>
      </c>
      <c r="I5" s="39">
        <v>6</v>
      </c>
      <c r="J5" s="40">
        <v>36</v>
      </c>
      <c r="K5" s="70">
        <v>32</v>
      </c>
      <c r="L5" s="70">
        <v>4</v>
      </c>
      <c r="M5" s="63">
        <v>36</v>
      </c>
      <c r="N5" s="40">
        <v>1264</v>
      </c>
      <c r="O5" s="40">
        <v>51</v>
      </c>
      <c r="P5" s="40">
        <v>1315</v>
      </c>
      <c r="AE5" s="255"/>
      <c r="AG5" s="255"/>
    </row>
    <row r="6" spans="1:33" ht="12.75" customHeight="1">
      <c r="A6" s="8" t="s">
        <v>81</v>
      </c>
      <c r="B6" s="39">
        <v>1783</v>
      </c>
      <c r="C6" s="39">
        <v>25</v>
      </c>
      <c r="D6" s="40">
        <v>1808</v>
      </c>
      <c r="E6" s="70">
        <v>1383</v>
      </c>
      <c r="F6" s="70">
        <v>28</v>
      </c>
      <c r="G6" s="63">
        <v>1411</v>
      </c>
      <c r="H6" s="39">
        <v>703</v>
      </c>
      <c r="I6" s="39">
        <v>15</v>
      </c>
      <c r="J6" s="40">
        <v>718</v>
      </c>
      <c r="K6" s="70">
        <v>0</v>
      </c>
      <c r="L6" s="70">
        <v>0</v>
      </c>
      <c r="M6" s="63">
        <v>0</v>
      </c>
      <c r="N6" s="40">
        <v>3869</v>
      </c>
      <c r="O6" s="40">
        <v>68</v>
      </c>
      <c r="P6" s="40">
        <v>3937</v>
      </c>
      <c r="S6" s="255"/>
      <c r="U6" s="255"/>
      <c r="V6" s="255"/>
      <c r="X6" s="255"/>
      <c r="AE6" s="255"/>
      <c r="AG6" s="255"/>
    </row>
    <row r="7" spans="1:33" ht="12.75" customHeight="1">
      <c r="A7" s="8" t="s">
        <v>101</v>
      </c>
      <c r="B7" s="39">
        <v>1250</v>
      </c>
      <c r="C7" s="39">
        <v>29</v>
      </c>
      <c r="D7" s="40">
        <v>1279</v>
      </c>
      <c r="E7" s="70">
        <v>93</v>
      </c>
      <c r="F7" s="70">
        <v>14</v>
      </c>
      <c r="G7" s="63">
        <v>107</v>
      </c>
      <c r="H7" s="39">
        <v>196</v>
      </c>
      <c r="I7" s="39">
        <v>8</v>
      </c>
      <c r="J7" s="40">
        <v>204</v>
      </c>
      <c r="K7" s="70">
        <v>0</v>
      </c>
      <c r="L7" s="70">
        <v>0</v>
      </c>
      <c r="M7" s="63">
        <v>0</v>
      </c>
      <c r="N7" s="40">
        <v>1539</v>
      </c>
      <c r="O7" s="40">
        <v>51</v>
      </c>
      <c r="P7" s="40">
        <v>1590</v>
      </c>
      <c r="S7" s="255"/>
      <c r="U7" s="255"/>
      <c r="AE7" s="255"/>
      <c r="AG7" s="255"/>
    </row>
    <row r="8" spans="1:33" ht="12.75" customHeight="1">
      <c r="A8" s="8" t="s">
        <v>100</v>
      </c>
      <c r="B8" s="39">
        <v>0</v>
      </c>
      <c r="C8" s="39">
        <v>0</v>
      </c>
      <c r="D8" s="40">
        <v>0</v>
      </c>
      <c r="E8" s="70">
        <v>1097</v>
      </c>
      <c r="F8" s="70">
        <v>279</v>
      </c>
      <c r="G8" s="63">
        <v>1376</v>
      </c>
      <c r="H8" s="39">
        <v>50</v>
      </c>
      <c r="I8" s="39">
        <v>0</v>
      </c>
      <c r="J8" s="40">
        <v>50</v>
      </c>
      <c r="K8" s="70">
        <v>1</v>
      </c>
      <c r="L8" s="70">
        <v>12</v>
      </c>
      <c r="M8" s="63">
        <v>13</v>
      </c>
      <c r="N8" s="40">
        <v>1148</v>
      </c>
      <c r="O8" s="40">
        <v>291</v>
      </c>
      <c r="P8" s="40">
        <v>1439</v>
      </c>
      <c r="V8" s="255"/>
      <c r="X8" s="255"/>
      <c r="AE8" s="255"/>
      <c r="AG8" s="255"/>
    </row>
    <row r="9" spans="1:33" ht="12.75" customHeight="1">
      <c r="A9" s="8" t="s">
        <v>113</v>
      </c>
      <c r="B9" s="39">
        <v>273</v>
      </c>
      <c r="C9" s="39">
        <v>10</v>
      </c>
      <c r="D9" s="40">
        <v>283</v>
      </c>
      <c r="E9" s="70">
        <v>215</v>
      </c>
      <c r="F9" s="70">
        <v>2</v>
      </c>
      <c r="G9" s="63">
        <v>217</v>
      </c>
      <c r="H9" s="39">
        <v>0</v>
      </c>
      <c r="I9" s="39">
        <v>0</v>
      </c>
      <c r="J9" s="40">
        <v>0</v>
      </c>
      <c r="K9" s="70">
        <v>0</v>
      </c>
      <c r="L9" s="70">
        <v>0</v>
      </c>
      <c r="M9" s="63">
        <v>0</v>
      </c>
      <c r="N9" s="40">
        <v>488</v>
      </c>
      <c r="O9" s="40">
        <v>12</v>
      </c>
      <c r="P9" s="40">
        <v>500</v>
      </c>
    </row>
    <row r="10" spans="1:33" ht="12.75" customHeight="1">
      <c r="A10" s="8" t="s">
        <v>83</v>
      </c>
      <c r="B10" s="39">
        <v>817</v>
      </c>
      <c r="C10" s="39">
        <v>12</v>
      </c>
      <c r="D10" s="40">
        <v>829</v>
      </c>
      <c r="E10" s="70">
        <v>47</v>
      </c>
      <c r="F10" s="70">
        <v>0</v>
      </c>
      <c r="G10" s="63">
        <v>47</v>
      </c>
      <c r="H10" s="39">
        <v>260</v>
      </c>
      <c r="I10" s="39">
        <v>1</v>
      </c>
      <c r="J10" s="40">
        <v>261</v>
      </c>
      <c r="K10" s="70">
        <v>0</v>
      </c>
      <c r="L10" s="70">
        <v>0</v>
      </c>
      <c r="M10" s="63">
        <v>0</v>
      </c>
      <c r="N10" s="40">
        <v>1124</v>
      </c>
      <c r="O10" s="40">
        <v>13</v>
      </c>
      <c r="P10" s="40">
        <v>1137</v>
      </c>
      <c r="AE10" s="255"/>
      <c r="AG10" s="255"/>
    </row>
    <row r="11" spans="1:33" ht="12.75" customHeight="1">
      <c r="A11" s="8" t="s">
        <v>84</v>
      </c>
      <c r="B11" s="39">
        <v>698</v>
      </c>
      <c r="C11" s="39">
        <v>21</v>
      </c>
      <c r="D11" s="40">
        <v>719</v>
      </c>
      <c r="E11" s="70">
        <v>904</v>
      </c>
      <c r="F11" s="70">
        <v>65</v>
      </c>
      <c r="G11" s="63">
        <v>969</v>
      </c>
      <c r="H11" s="39">
        <v>541</v>
      </c>
      <c r="I11" s="39">
        <v>14</v>
      </c>
      <c r="J11" s="40">
        <v>555</v>
      </c>
      <c r="K11" s="70">
        <v>0</v>
      </c>
      <c r="L11" s="70">
        <v>1</v>
      </c>
      <c r="M11" s="63">
        <v>1</v>
      </c>
      <c r="N11" s="40">
        <v>2143</v>
      </c>
      <c r="O11" s="40">
        <v>101</v>
      </c>
      <c r="P11" s="40">
        <v>2244</v>
      </c>
      <c r="AE11" s="255"/>
      <c r="AG11" s="255"/>
    </row>
    <row r="12" spans="1:33" ht="12.75" customHeight="1">
      <c r="A12" s="8" t="s">
        <v>102</v>
      </c>
      <c r="B12" s="39">
        <v>558</v>
      </c>
      <c r="C12" s="39">
        <v>11</v>
      </c>
      <c r="D12" s="40">
        <v>569</v>
      </c>
      <c r="E12" s="70">
        <v>696</v>
      </c>
      <c r="F12" s="70">
        <v>200</v>
      </c>
      <c r="G12" s="63">
        <v>896</v>
      </c>
      <c r="H12" s="39">
        <v>95</v>
      </c>
      <c r="I12" s="39">
        <v>1</v>
      </c>
      <c r="J12" s="40">
        <v>96</v>
      </c>
      <c r="K12" s="70">
        <v>0</v>
      </c>
      <c r="L12" s="70">
        <v>0</v>
      </c>
      <c r="M12" s="63">
        <v>0</v>
      </c>
      <c r="N12" s="40">
        <v>1349</v>
      </c>
      <c r="O12" s="40">
        <v>212</v>
      </c>
      <c r="P12" s="40">
        <v>1561</v>
      </c>
      <c r="AE12" s="255"/>
      <c r="AG12" s="255"/>
    </row>
    <row r="13" spans="1:33" s="15" customFormat="1" ht="12.75" customHeight="1">
      <c r="A13" s="8" t="s">
        <v>275</v>
      </c>
      <c r="B13" s="39">
        <v>0</v>
      </c>
      <c r="C13" s="39">
        <v>0</v>
      </c>
      <c r="D13" s="40">
        <v>0</v>
      </c>
      <c r="E13" s="70">
        <v>0</v>
      </c>
      <c r="F13" s="70">
        <v>0</v>
      </c>
      <c r="G13" s="63">
        <v>0</v>
      </c>
      <c r="H13" s="39">
        <v>0</v>
      </c>
      <c r="I13" s="39">
        <v>0</v>
      </c>
      <c r="J13" s="40">
        <v>0</v>
      </c>
      <c r="K13" s="70">
        <v>2</v>
      </c>
      <c r="L13" s="70">
        <v>90</v>
      </c>
      <c r="M13" s="63">
        <v>92</v>
      </c>
      <c r="N13" s="40">
        <v>2</v>
      </c>
      <c r="O13" s="40">
        <v>90</v>
      </c>
      <c r="P13" s="40">
        <v>92</v>
      </c>
    </row>
    <row r="14" spans="1:33" ht="12.75" customHeight="1">
      <c r="A14" s="8" t="s">
        <v>153</v>
      </c>
      <c r="B14" s="39">
        <v>381</v>
      </c>
      <c r="C14" s="39">
        <v>3</v>
      </c>
      <c r="D14" s="40">
        <v>384</v>
      </c>
      <c r="E14" s="70">
        <v>266</v>
      </c>
      <c r="F14" s="70">
        <v>38</v>
      </c>
      <c r="G14" s="63">
        <v>304</v>
      </c>
      <c r="H14" s="39">
        <v>24</v>
      </c>
      <c r="I14" s="39">
        <v>1</v>
      </c>
      <c r="J14" s="40">
        <v>25</v>
      </c>
      <c r="K14" s="70">
        <v>0</v>
      </c>
      <c r="L14" s="70">
        <v>0</v>
      </c>
      <c r="M14" s="63">
        <v>0</v>
      </c>
      <c r="N14" s="40">
        <v>671</v>
      </c>
      <c r="O14" s="40">
        <v>42</v>
      </c>
      <c r="P14" s="40">
        <v>713</v>
      </c>
    </row>
    <row r="15" spans="1:33" ht="12.75" customHeight="1">
      <c r="A15" s="53" t="s">
        <v>8</v>
      </c>
      <c r="B15" s="11">
        <v>6662</v>
      </c>
      <c r="C15" s="11">
        <v>142</v>
      </c>
      <c r="D15" s="11">
        <v>6804</v>
      </c>
      <c r="E15" s="11">
        <v>5001</v>
      </c>
      <c r="F15" s="11">
        <v>636</v>
      </c>
      <c r="G15" s="11">
        <v>5637</v>
      </c>
      <c r="H15" s="11">
        <v>1899</v>
      </c>
      <c r="I15" s="11">
        <v>46</v>
      </c>
      <c r="J15" s="11">
        <v>1945</v>
      </c>
      <c r="K15" s="11">
        <v>35</v>
      </c>
      <c r="L15" s="11">
        <v>107</v>
      </c>
      <c r="M15" s="11">
        <v>142</v>
      </c>
      <c r="N15" s="11">
        <v>13597</v>
      </c>
      <c r="O15" s="11">
        <v>931</v>
      </c>
      <c r="P15" s="11">
        <v>14528</v>
      </c>
      <c r="S15" s="255"/>
      <c r="U15" s="255"/>
      <c r="V15" s="255"/>
      <c r="X15" s="255"/>
      <c r="Y15" s="255"/>
      <c r="AA15" s="255"/>
      <c r="AE15" s="255"/>
      <c r="AG15" s="255"/>
    </row>
    <row r="16" spans="1:33" s="68" customFormat="1" ht="12.75" customHeight="1">
      <c r="A16" s="64"/>
      <c r="B16" s="64"/>
      <c r="C16" s="64"/>
      <c r="D16" s="64"/>
      <c r="E16" s="64"/>
      <c r="F16" s="64"/>
      <c r="G16" s="64"/>
      <c r="H16" s="64"/>
      <c r="I16" s="64"/>
      <c r="J16" s="64"/>
      <c r="K16" s="64"/>
      <c r="L16" s="64"/>
      <c r="M16" s="64"/>
      <c r="N16" s="64"/>
      <c r="O16" s="64"/>
      <c r="P16" s="64"/>
    </row>
    <row r="17" spans="1:34" ht="12.75" customHeight="1">
      <c r="A17" s="71" t="s">
        <v>337</v>
      </c>
    </row>
    <row r="18" spans="1:34" ht="12.75" customHeight="1">
      <c r="A18" s="16"/>
      <c r="B18" s="76"/>
      <c r="C18" s="76"/>
      <c r="D18" s="76"/>
      <c r="E18" s="76"/>
      <c r="F18" s="76"/>
      <c r="G18" s="76"/>
      <c r="H18" s="76"/>
      <c r="I18" s="76"/>
      <c r="J18" s="76"/>
      <c r="K18" s="76"/>
      <c r="L18" s="76"/>
      <c r="M18" s="76"/>
      <c r="N18" s="76"/>
      <c r="O18" s="76"/>
      <c r="P18" s="76"/>
    </row>
    <row r="20" spans="1:34" ht="12.75" customHeight="1">
      <c r="B20" s="73" t="s">
        <v>156</v>
      </c>
      <c r="C20" s="73"/>
      <c r="D20" s="73"/>
      <c r="E20" s="73" t="s">
        <v>176</v>
      </c>
      <c r="F20" s="73"/>
      <c r="G20" s="73"/>
      <c r="H20" s="73" t="s">
        <v>155</v>
      </c>
      <c r="I20" s="73"/>
      <c r="J20" s="73"/>
      <c r="K20" s="73"/>
      <c r="L20" s="73" t="s">
        <v>274</v>
      </c>
      <c r="M20" s="73"/>
      <c r="N20" s="73" t="s">
        <v>177</v>
      </c>
      <c r="O20" s="73"/>
      <c r="P20" s="73"/>
    </row>
    <row r="21" spans="1:34" ht="12.75" customHeight="1">
      <c r="A21" s="15" t="s">
        <v>76</v>
      </c>
      <c r="B21" s="74" t="s">
        <v>88</v>
      </c>
      <c r="C21" s="74" t="s">
        <v>89</v>
      </c>
      <c r="D21" s="74" t="s">
        <v>79</v>
      </c>
      <c r="E21" s="74" t="s">
        <v>88</v>
      </c>
      <c r="F21" s="74" t="s">
        <v>89</v>
      </c>
      <c r="G21" s="74" t="s">
        <v>79</v>
      </c>
      <c r="H21" s="74" t="s">
        <v>88</v>
      </c>
      <c r="I21" s="74" t="s">
        <v>89</v>
      </c>
      <c r="J21" s="74" t="s">
        <v>79</v>
      </c>
      <c r="K21" s="74" t="s">
        <v>88</v>
      </c>
      <c r="L21" s="74" t="s">
        <v>89</v>
      </c>
      <c r="M21" s="74" t="s">
        <v>79</v>
      </c>
      <c r="N21" s="74" t="s">
        <v>88</v>
      </c>
      <c r="O21" s="74" t="s">
        <v>89</v>
      </c>
      <c r="P21" s="74" t="s">
        <v>79</v>
      </c>
    </row>
    <row r="22" spans="1:34" ht="12.75" customHeight="1">
      <c r="A22" s="8" t="s">
        <v>80</v>
      </c>
      <c r="B22" s="39">
        <v>376</v>
      </c>
      <c r="C22" s="39">
        <v>557</v>
      </c>
      <c r="D22" s="40">
        <v>933</v>
      </c>
      <c r="E22" s="9">
        <v>153</v>
      </c>
      <c r="F22" s="9">
        <v>157</v>
      </c>
      <c r="G22" s="10">
        <v>310</v>
      </c>
      <c r="H22" s="39">
        <v>17</v>
      </c>
      <c r="I22" s="39">
        <v>19</v>
      </c>
      <c r="J22" s="40">
        <v>36</v>
      </c>
      <c r="K22" s="9">
        <v>16</v>
      </c>
      <c r="L22" s="9">
        <v>20</v>
      </c>
      <c r="M22" s="10">
        <v>36</v>
      </c>
      <c r="N22" s="40">
        <v>562</v>
      </c>
      <c r="O22" s="40">
        <v>753</v>
      </c>
      <c r="P22" s="40">
        <v>1315</v>
      </c>
      <c r="S22" s="256"/>
      <c r="T22" s="256"/>
      <c r="U22" s="256"/>
      <c r="V22" s="256"/>
      <c r="W22" s="256"/>
      <c r="X22" s="256"/>
      <c r="Y22" s="256"/>
      <c r="Z22" s="256"/>
      <c r="AA22" s="256"/>
      <c r="AB22" s="256"/>
      <c r="AC22" s="256"/>
      <c r="AD22" s="256"/>
      <c r="AE22" s="256"/>
      <c r="AF22" s="256"/>
      <c r="AG22" s="256"/>
      <c r="AH22" s="256"/>
    </row>
    <row r="23" spans="1:34" ht="12.75" customHeight="1">
      <c r="A23" s="8" t="s">
        <v>81</v>
      </c>
      <c r="B23" s="69">
        <v>1100</v>
      </c>
      <c r="C23" s="69">
        <v>708</v>
      </c>
      <c r="D23" s="77">
        <v>1808</v>
      </c>
      <c r="E23" s="32">
        <v>890</v>
      </c>
      <c r="F23" s="32">
        <v>521</v>
      </c>
      <c r="G23" s="15">
        <v>1411</v>
      </c>
      <c r="H23" s="69">
        <v>525</v>
      </c>
      <c r="I23" s="69">
        <v>193</v>
      </c>
      <c r="J23" s="77">
        <v>718</v>
      </c>
      <c r="K23" s="32">
        <v>0</v>
      </c>
      <c r="L23" s="32">
        <v>0</v>
      </c>
      <c r="M23" s="15">
        <v>0</v>
      </c>
      <c r="N23" s="77">
        <v>2515</v>
      </c>
      <c r="O23" s="77">
        <v>1422</v>
      </c>
      <c r="P23" s="40">
        <v>3937</v>
      </c>
      <c r="AH23" s="255"/>
    </row>
    <row r="24" spans="1:34" ht="12.75" customHeight="1">
      <c r="A24" s="8" t="s">
        <v>101</v>
      </c>
      <c r="B24" s="69">
        <v>611</v>
      </c>
      <c r="C24" s="69">
        <v>668</v>
      </c>
      <c r="D24" s="77">
        <v>1279</v>
      </c>
      <c r="E24" s="32">
        <v>42</v>
      </c>
      <c r="F24" s="32">
        <v>65</v>
      </c>
      <c r="G24" s="15">
        <v>107</v>
      </c>
      <c r="H24" s="69">
        <v>117</v>
      </c>
      <c r="I24" s="69">
        <v>87</v>
      </c>
      <c r="J24" s="77">
        <v>204</v>
      </c>
      <c r="K24" s="32">
        <v>0</v>
      </c>
      <c r="L24" s="32">
        <v>0</v>
      </c>
      <c r="M24" s="15">
        <v>0</v>
      </c>
      <c r="N24" s="77">
        <v>770</v>
      </c>
      <c r="O24" s="77">
        <v>820</v>
      </c>
      <c r="P24" s="40">
        <v>1590</v>
      </c>
      <c r="T24" s="255"/>
      <c r="V24" s="255"/>
      <c r="Y24" s="255"/>
      <c r="AF24" s="255"/>
      <c r="AG24" s="255"/>
      <c r="AH24" s="255"/>
    </row>
    <row r="25" spans="1:34" ht="12.75" customHeight="1">
      <c r="A25" s="8" t="s">
        <v>100</v>
      </c>
      <c r="B25" s="69">
        <v>0</v>
      </c>
      <c r="C25" s="69">
        <v>0</v>
      </c>
      <c r="D25" s="77">
        <v>0</v>
      </c>
      <c r="E25" s="32">
        <v>714</v>
      </c>
      <c r="F25" s="32">
        <v>662</v>
      </c>
      <c r="G25" s="15">
        <v>1376</v>
      </c>
      <c r="H25" s="69">
        <v>26</v>
      </c>
      <c r="I25" s="69">
        <v>24</v>
      </c>
      <c r="J25" s="77">
        <v>50</v>
      </c>
      <c r="K25" s="32">
        <v>7</v>
      </c>
      <c r="L25" s="32">
        <v>6</v>
      </c>
      <c r="M25" s="15">
        <v>13</v>
      </c>
      <c r="N25" s="77">
        <v>747</v>
      </c>
      <c r="O25" s="77">
        <v>692</v>
      </c>
      <c r="P25" s="40">
        <v>1439</v>
      </c>
      <c r="V25" s="255"/>
      <c r="AH25" s="255"/>
    </row>
    <row r="26" spans="1:34" ht="12.75" customHeight="1">
      <c r="A26" s="8" t="s">
        <v>113</v>
      </c>
      <c r="B26" s="69">
        <v>93</v>
      </c>
      <c r="C26" s="69">
        <v>190</v>
      </c>
      <c r="D26" s="77">
        <v>283</v>
      </c>
      <c r="E26" s="32">
        <v>120</v>
      </c>
      <c r="F26" s="32">
        <v>97</v>
      </c>
      <c r="G26" s="15">
        <v>217</v>
      </c>
      <c r="H26" s="69">
        <v>0</v>
      </c>
      <c r="I26" s="69">
        <v>0</v>
      </c>
      <c r="J26" s="77">
        <v>0</v>
      </c>
      <c r="K26" s="32">
        <v>0</v>
      </c>
      <c r="L26" s="32">
        <v>0</v>
      </c>
      <c r="M26" s="15">
        <v>0</v>
      </c>
      <c r="N26" s="77">
        <v>213</v>
      </c>
      <c r="O26" s="77">
        <v>287</v>
      </c>
      <c r="P26" s="40">
        <v>500</v>
      </c>
      <c r="Y26" s="255"/>
      <c r="AH26" s="255"/>
    </row>
    <row r="27" spans="1:34" ht="12.75" customHeight="1">
      <c r="A27" s="8" t="s">
        <v>83</v>
      </c>
      <c r="B27" s="69">
        <v>428</v>
      </c>
      <c r="C27" s="69">
        <v>401</v>
      </c>
      <c r="D27" s="77">
        <v>829</v>
      </c>
      <c r="E27" s="32">
        <v>23</v>
      </c>
      <c r="F27" s="32">
        <v>24</v>
      </c>
      <c r="G27" s="15">
        <v>47</v>
      </c>
      <c r="H27" s="69">
        <v>181</v>
      </c>
      <c r="I27" s="69">
        <v>80</v>
      </c>
      <c r="J27" s="77">
        <v>261</v>
      </c>
      <c r="K27" s="32">
        <v>0</v>
      </c>
      <c r="L27" s="32">
        <v>0</v>
      </c>
      <c r="M27" s="15">
        <v>0</v>
      </c>
      <c r="N27" s="77">
        <v>632</v>
      </c>
      <c r="O27" s="77">
        <v>505</v>
      </c>
      <c r="P27" s="40">
        <v>1137</v>
      </c>
    </row>
    <row r="28" spans="1:34" ht="12.75" customHeight="1">
      <c r="A28" s="8" t="s">
        <v>84</v>
      </c>
      <c r="B28" s="69">
        <v>421</v>
      </c>
      <c r="C28" s="69">
        <v>298</v>
      </c>
      <c r="D28" s="77">
        <v>719</v>
      </c>
      <c r="E28" s="32">
        <v>654</v>
      </c>
      <c r="F28" s="32">
        <v>315</v>
      </c>
      <c r="G28" s="15">
        <v>969</v>
      </c>
      <c r="H28" s="69">
        <v>436</v>
      </c>
      <c r="I28" s="69">
        <v>119</v>
      </c>
      <c r="J28" s="77">
        <v>555</v>
      </c>
      <c r="K28" s="32">
        <v>0</v>
      </c>
      <c r="L28" s="32">
        <v>1</v>
      </c>
      <c r="M28" s="15">
        <v>1</v>
      </c>
      <c r="N28" s="77">
        <v>1511</v>
      </c>
      <c r="O28" s="77">
        <v>733</v>
      </c>
      <c r="P28" s="40">
        <v>2244</v>
      </c>
      <c r="AH28" s="255"/>
    </row>
    <row r="29" spans="1:34" ht="12.75" customHeight="1">
      <c r="A29" s="8" t="s">
        <v>102</v>
      </c>
      <c r="B29" s="69">
        <v>313</v>
      </c>
      <c r="C29" s="69">
        <v>256</v>
      </c>
      <c r="D29" s="77">
        <v>569</v>
      </c>
      <c r="E29" s="32">
        <v>631</v>
      </c>
      <c r="F29" s="32">
        <v>265</v>
      </c>
      <c r="G29" s="15">
        <v>896</v>
      </c>
      <c r="H29" s="69">
        <v>58</v>
      </c>
      <c r="I29" s="69">
        <v>38</v>
      </c>
      <c r="J29" s="77">
        <v>96</v>
      </c>
      <c r="K29" s="32">
        <v>0</v>
      </c>
      <c r="L29" s="32">
        <v>0</v>
      </c>
      <c r="M29" s="15">
        <v>0</v>
      </c>
      <c r="N29" s="77">
        <v>1002</v>
      </c>
      <c r="O29" s="77">
        <v>559</v>
      </c>
      <c r="P29" s="40">
        <v>1561</v>
      </c>
      <c r="AF29" s="255"/>
      <c r="AH29" s="255"/>
    </row>
    <row r="30" spans="1:34" ht="12.75" customHeight="1">
      <c r="A30" s="8" t="s">
        <v>275</v>
      </c>
      <c r="B30" s="69">
        <v>0</v>
      </c>
      <c r="C30" s="69">
        <v>0</v>
      </c>
      <c r="D30" s="77">
        <v>0</v>
      </c>
      <c r="E30" s="32">
        <v>0</v>
      </c>
      <c r="F30" s="32">
        <v>0</v>
      </c>
      <c r="G30" s="15">
        <v>0</v>
      </c>
      <c r="H30" s="69">
        <v>0</v>
      </c>
      <c r="I30" s="69">
        <v>0</v>
      </c>
      <c r="J30" s="77">
        <v>0</v>
      </c>
      <c r="K30" s="32">
        <v>54</v>
      </c>
      <c r="L30" s="32">
        <v>38</v>
      </c>
      <c r="M30" s="15">
        <v>92</v>
      </c>
      <c r="N30" s="77">
        <v>54</v>
      </c>
      <c r="O30" s="77">
        <v>38</v>
      </c>
      <c r="P30" s="40">
        <v>92</v>
      </c>
      <c r="AF30" s="255"/>
      <c r="AH30" s="255"/>
    </row>
    <row r="31" spans="1:34" ht="12.75" customHeight="1">
      <c r="A31" s="8" t="s">
        <v>153</v>
      </c>
      <c r="B31" s="39">
        <v>145</v>
      </c>
      <c r="C31" s="39">
        <v>239</v>
      </c>
      <c r="D31" s="40">
        <v>384</v>
      </c>
      <c r="E31" s="9">
        <v>209</v>
      </c>
      <c r="F31" s="9">
        <v>95</v>
      </c>
      <c r="G31" s="10">
        <v>304</v>
      </c>
      <c r="H31" s="39">
        <v>19</v>
      </c>
      <c r="I31" s="39">
        <v>6</v>
      </c>
      <c r="J31" s="40">
        <v>25</v>
      </c>
      <c r="K31" s="9">
        <v>0</v>
      </c>
      <c r="L31" s="9">
        <v>0</v>
      </c>
      <c r="M31" s="10">
        <v>0</v>
      </c>
      <c r="N31" s="40">
        <v>373</v>
      </c>
      <c r="O31" s="40">
        <v>340</v>
      </c>
      <c r="P31" s="40">
        <v>713</v>
      </c>
    </row>
    <row r="32" spans="1:34" ht="12.75" customHeight="1">
      <c r="A32" s="82" t="s">
        <v>8</v>
      </c>
      <c r="B32" s="11">
        <v>3487</v>
      </c>
      <c r="C32" s="11">
        <v>3317</v>
      </c>
      <c r="D32" s="11">
        <v>6804</v>
      </c>
      <c r="E32" s="11">
        <v>3436</v>
      </c>
      <c r="F32" s="11">
        <v>2201</v>
      </c>
      <c r="G32" s="11">
        <v>5637</v>
      </c>
      <c r="H32" s="11">
        <v>1379</v>
      </c>
      <c r="I32" s="11">
        <v>566</v>
      </c>
      <c r="J32" s="11">
        <v>1945</v>
      </c>
      <c r="K32" s="11">
        <v>77</v>
      </c>
      <c r="L32" s="11">
        <v>65</v>
      </c>
      <c r="M32" s="11">
        <v>142</v>
      </c>
      <c r="N32" s="11">
        <v>8379</v>
      </c>
      <c r="O32" s="11">
        <v>6149</v>
      </c>
      <c r="P32" s="11">
        <v>14528</v>
      </c>
    </row>
    <row r="33" spans="20:34" ht="12.75" customHeight="1">
      <c r="T33" s="255"/>
      <c r="U33" s="255"/>
      <c r="V33" s="255"/>
      <c r="W33" s="255"/>
      <c r="X33" s="255"/>
      <c r="Y33" s="255"/>
      <c r="Z33" s="255"/>
      <c r="AB33" s="255"/>
      <c r="AF33" s="255"/>
      <c r="AG33" s="255"/>
      <c r="AH33" s="255"/>
    </row>
  </sheetData>
  <pageMargins left="0.5" right="0.5" top="0.5" bottom="0.5" header="0" footer="0"/>
  <pageSetup scale="97" orientation="landscape" r:id="rId1"/>
  <headerFooter scaleWithDoc="0" alignWithMargins="0">
    <oddHeader>&amp;CCarnegie Mellon University</oddHeader>
    <oddFooter>&amp;CInstitutional Research and Analysis / Official Enrollment Fall Semester 2017</oddFooter>
  </headerFooter>
  <rowBreaks count="1" manualBreakCount="1">
    <brk id="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zoomScaleNormal="100" workbookViewId="0">
      <selection activeCell="O33" sqref="O33"/>
    </sheetView>
  </sheetViews>
  <sheetFormatPr defaultRowHeight="12.75" customHeight="1"/>
  <cols>
    <col min="1" max="1" width="14.28515625" style="32" customWidth="1"/>
    <col min="2" max="11" width="7.28515625" style="32" customWidth="1"/>
    <col min="12" max="12" width="8.7109375" style="32" customWidth="1"/>
    <col min="13" max="16384" width="9.140625" style="32"/>
  </cols>
  <sheetData>
    <row r="1" spans="1:24" ht="12.75" customHeight="1">
      <c r="A1" s="71" t="s">
        <v>337</v>
      </c>
      <c r="B1" s="71"/>
      <c r="C1" s="71"/>
      <c r="D1" s="71"/>
      <c r="E1" s="71"/>
      <c r="F1" s="71"/>
      <c r="G1" s="71"/>
      <c r="H1" s="71"/>
      <c r="I1" s="71"/>
      <c r="J1" s="71"/>
      <c r="K1" s="71"/>
      <c r="L1" s="71"/>
    </row>
    <row r="3" spans="1:24" ht="12.75" customHeight="1">
      <c r="A3" s="72" t="s">
        <v>1</v>
      </c>
      <c r="B3" s="75"/>
      <c r="C3" s="75"/>
      <c r="D3" s="75" t="s">
        <v>5</v>
      </c>
      <c r="E3" s="75"/>
      <c r="F3" s="75"/>
      <c r="G3" s="75"/>
      <c r="H3" s="75"/>
      <c r="I3" s="75" t="s">
        <v>272</v>
      </c>
      <c r="J3" s="75"/>
      <c r="K3" s="80" t="s">
        <v>274</v>
      </c>
      <c r="L3" s="179" t="s">
        <v>8</v>
      </c>
    </row>
    <row r="4" spans="1:24" ht="12.75" customHeight="1">
      <c r="A4" s="82" t="s">
        <v>76</v>
      </c>
      <c r="B4" s="102" t="s">
        <v>158</v>
      </c>
      <c r="C4" s="102" t="s">
        <v>159</v>
      </c>
      <c r="D4" s="102" t="s">
        <v>160</v>
      </c>
      <c r="E4" s="102" t="s">
        <v>161</v>
      </c>
      <c r="F4" s="102" t="s">
        <v>162</v>
      </c>
      <c r="G4" s="102" t="s">
        <v>8</v>
      </c>
      <c r="H4" s="148" t="s">
        <v>6</v>
      </c>
      <c r="I4" s="148" t="s">
        <v>7</v>
      </c>
      <c r="J4" s="148" t="s">
        <v>8</v>
      </c>
      <c r="K4" s="148"/>
      <c r="L4" s="148"/>
    </row>
    <row r="5" spans="1:24" ht="12.75" customHeight="1">
      <c r="A5" s="8" t="s">
        <v>80</v>
      </c>
      <c r="B5" s="39">
        <v>250</v>
      </c>
      <c r="C5" s="39">
        <v>228</v>
      </c>
      <c r="D5" s="39">
        <v>205</v>
      </c>
      <c r="E5" s="39">
        <v>197</v>
      </c>
      <c r="F5" s="39">
        <v>53</v>
      </c>
      <c r="G5" s="40">
        <v>933</v>
      </c>
      <c r="H5" s="9">
        <v>310</v>
      </c>
      <c r="I5" s="9">
        <v>36</v>
      </c>
      <c r="J5" s="10">
        <v>346</v>
      </c>
      <c r="K5" s="40">
        <v>36</v>
      </c>
      <c r="L5" s="10">
        <v>1315</v>
      </c>
      <c r="P5" s="256"/>
      <c r="Q5" s="256"/>
      <c r="R5" s="256"/>
      <c r="S5" s="256"/>
      <c r="T5" s="256"/>
      <c r="U5" s="256"/>
      <c r="V5" s="256"/>
      <c r="W5" s="256"/>
      <c r="X5" s="256"/>
    </row>
    <row r="6" spans="1:24" ht="12.75" customHeight="1">
      <c r="A6" s="8" t="s">
        <v>81</v>
      </c>
      <c r="B6" s="39">
        <v>432</v>
      </c>
      <c r="C6" s="39">
        <v>402</v>
      </c>
      <c r="D6" s="39">
        <v>500</v>
      </c>
      <c r="E6" s="39">
        <v>399</v>
      </c>
      <c r="F6" s="39">
        <v>75</v>
      </c>
      <c r="G6" s="40">
        <v>1808</v>
      </c>
      <c r="H6" s="9">
        <v>1411</v>
      </c>
      <c r="I6" s="9">
        <v>718</v>
      </c>
      <c r="J6" s="10">
        <v>2129</v>
      </c>
      <c r="K6" s="40">
        <v>0</v>
      </c>
      <c r="L6" s="10">
        <v>3937</v>
      </c>
      <c r="X6" s="255"/>
    </row>
    <row r="7" spans="1:24" ht="12.75" customHeight="1">
      <c r="A7" s="8" t="s">
        <v>101</v>
      </c>
      <c r="B7" s="39">
        <v>338</v>
      </c>
      <c r="C7" s="39">
        <v>319</v>
      </c>
      <c r="D7" s="39">
        <v>289</v>
      </c>
      <c r="E7" s="39">
        <v>302</v>
      </c>
      <c r="F7" s="39">
        <v>31</v>
      </c>
      <c r="G7" s="40">
        <v>1279</v>
      </c>
      <c r="H7" s="9">
        <v>107</v>
      </c>
      <c r="I7" s="9">
        <v>204</v>
      </c>
      <c r="J7" s="10">
        <v>311</v>
      </c>
      <c r="K7" s="40">
        <v>0</v>
      </c>
      <c r="L7" s="10">
        <v>1590</v>
      </c>
      <c r="U7" s="255"/>
      <c r="X7" s="255"/>
    </row>
    <row r="8" spans="1:24" ht="12.75" customHeight="1">
      <c r="A8" s="8" t="s">
        <v>100</v>
      </c>
      <c r="B8" s="39">
        <v>0</v>
      </c>
      <c r="C8" s="39">
        <v>0</v>
      </c>
      <c r="D8" s="39">
        <v>0</v>
      </c>
      <c r="E8" s="39">
        <v>0</v>
      </c>
      <c r="F8" s="39">
        <v>0</v>
      </c>
      <c r="G8" s="40">
        <v>0</v>
      </c>
      <c r="H8" s="9">
        <v>1376</v>
      </c>
      <c r="I8" s="9">
        <v>50</v>
      </c>
      <c r="J8" s="10">
        <v>1426</v>
      </c>
      <c r="K8" s="40">
        <v>13</v>
      </c>
      <c r="L8" s="10">
        <v>1439</v>
      </c>
      <c r="X8" s="255"/>
    </row>
    <row r="9" spans="1:24" ht="12.75" customHeight="1">
      <c r="A9" s="8" t="s">
        <v>112</v>
      </c>
      <c r="B9" s="39">
        <v>69</v>
      </c>
      <c r="C9" s="39">
        <v>59</v>
      </c>
      <c r="D9" s="39">
        <v>74</v>
      </c>
      <c r="E9" s="39">
        <v>74</v>
      </c>
      <c r="F9" s="39">
        <v>7</v>
      </c>
      <c r="G9" s="40">
        <v>283</v>
      </c>
      <c r="H9" s="9">
        <v>217</v>
      </c>
      <c r="I9" s="9">
        <v>0</v>
      </c>
      <c r="J9" s="10">
        <v>217</v>
      </c>
      <c r="K9" s="40">
        <v>0</v>
      </c>
      <c r="L9" s="10">
        <v>500</v>
      </c>
      <c r="U9" s="255"/>
      <c r="X9" s="255"/>
    </row>
    <row r="10" spans="1:24" ht="12.75" customHeight="1">
      <c r="A10" s="8" t="s">
        <v>83</v>
      </c>
      <c r="B10" s="39">
        <v>242</v>
      </c>
      <c r="C10" s="39">
        <v>218</v>
      </c>
      <c r="D10" s="39">
        <v>185</v>
      </c>
      <c r="E10" s="39">
        <v>164</v>
      </c>
      <c r="F10" s="39">
        <v>20</v>
      </c>
      <c r="G10" s="40">
        <v>829</v>
      </c>
      <c r="H10" s="9">
        <v>47</v>
      </c>
      <c r="I10" s="9">
        <v>261</v>
      </c>
      <c r="J10" s="10">
        <v>308</v>
      </c>
      <c r="K10" s="40">
        <v>0</v>
      </c>
      <c r="L10" s="10">
        <v>1137</v>
      </c>
    </row>
    <row r="11" spans="1:24" ht="12.75" customHeight="1">
      <c r="A11" s="8" t="s">
        <v>84</v>
      </c>
      <c r="B11" s="39">
        <v>208</v>
      </c>
      <c r="C11" s="39">
        <v>170</v>
      </c>
      <c r="D11" s="39">
        <v>153</v>
      </c>
      <c r="E11" s="39">
        <v>167</v>
      </c>
      <c r="F11" s="39">
        <v>21</v>
      </c>
      <c r="G11" s="40">
        <v>719</v>
      </c>
      <c r="H11" s="9">
        <v>969</v>
      </c>
      <c r="I11" s="9">
        <v>555</v>
      </c>
      <c r="J11" s="10">
        <v>1524</v>
      </c>
      <c r="K11" s="40">
        <v>1</v>
      </c>
      <c r="L11" s="10">
        <v>2244</v>
      </c>
      <c r="X11" s="255"/>
    </row>
    <row r="12" spans="1:24" ht="12.75" customHeight="1">
      <c r="A12" s="8" t="s">
        <v>102</v>
      </c>
      <c r="B12" s="39">
        <v>156</v>
      </c>
      <c r="C12" s="39">
        <v>136</v>
      </c>
      <c r="D12" s="39">
        <v>140</v>
      </c>
      <c r="E12" s="39">
        <v>125</v>
      </c>
      <c r="F12" s="39">
        <v>12</v>
      </c>
      <c r="G12" s="40">
        <v>569</v>
      </c>
      <c r="H12" s="9">
        <v>896</v>
      </c>
      <c r="I12" s="9">
        <v>96</v>
      </c>
      <c r="J12" s="10">
        <v>992</v>
      </c>
      <c r="K12" s="40">
        <v>0</v>
      </c>
      <c r="L12" s="10">
        <v>1561</v>
      </c>
      <c r="X12" s="255"/>
    </row>
    <row r="13" spans="1:24" s="15" customFormat="1" ht="12.75" customHeight="1">
      <c r="A13" s="8" t="s">
        <v>275</v>
      </c>
      <c r="B13" s="39">
        <v>0</v>
      </c>
      <c r="C13" s="39">
        <v>0</v>
      </c>
      <c r="D13" s="39">
        <v>0</v>
      </c>
      <c r="E13" s="39">
        <v>0</v>
      </c>
      <c r="F13" s="39">
        <v>0</v>
      </c>
      <c r="G13" s="40">
        <v>0</v>
      </c>
      <c r="H13" s="9">
        <v>0</v>
      </c>
      <c r="I13" s="9">
        <v>0</v>
      </c>
      <c r="J13" s="10">
        <v>0</v>
      </c>
      <c r="K13" s="40">
        <v>92</v>
      </c>
      <c r="L13" s="10">
        <v>92</v>
      </c>
      <c r="X13" s="257"/>
    </row>
    <row r="14" spans="1:24" ht="12.75" customHeight="1">
      <c r="A14" s="8" t="s">
        <v>153</v>
      </c>
      <c r="B14" s="39">
        <v>110</v>
      </c>
      <c r="C14" s="39">
        <v>87</v>
      </c>
      <c r="D14" s="39">
        <v>87</v>
      </c>
      <c r="E14" s="39">
        <v>92</v>
      </c>
      <c r="F14" s="39">
        <v>8</v>
      </c>
      <c r="G14" s="40">
        <v>384</v>
      </c>
      <c r="H14" s="9">
        <v>304</v>
      </c>
      <c r="I14" s="9">
        <v>25</v>
      </c>
      <c r="J14" s="10">
        <v>329</v>
      </c>
      <c r="K14" s="40">
        <v>0</v>
      </c>
      <c r="L14" s="10">
        <v>713</v>
      </c>
    </row>
    <row r="15" spans="1:24" ht="12.75" customHeight="1">
      <c r="A15" s="82" t="s">
        <v>8</v>
      </c>
      <c r="B15" s="11">
        <v>1805</v>
      </c>
      <c r="C15" s="11">
        <v>1619</v>
      </c>
      <c r="D15" s="11">
        <v>1633</v>
      </c>
      <c r="E15" s="11">
        <v>1520</v>
      </c>
      <c r="F15" s="11">
        <v>227</v>
      </c>
      <c r="G15" s="11">
        <v>6804</v>
      </c>
      <c r="H15" s="11">
        <v>5637</v>
      </c>
      <c r="I15" s="11">
        <v>1945</v>
      </c>
      <c r="J15" s="11">
        <v>7582</v>
      </c>
      <c r="K15" s="11">
        <v>142</v>
      </c>
      <c r="L15" s="11">
        <v>14528</v>
      </c>
      <c r="M15" s="32" t="s">
        <v>280</v>
      </c>
    </row>
    <row r="16" spans="1:24" ht="12.75" customHeight="1">
      <c r="A16" s="15"/>
      <c r="B16" s="15"/>
      <c r="C16" s="15"/>
      <c r="D16" s="15"/>
      <c r="E16" s="15"/>
      <c r="F16" s="15"/>
      <c r="G16" s="15"/>
      <c r="H16" s="15"/>
      <c r="I16" s="15"/>
      <c r="J16" s="15"/>
      <c r="K16" s="15"/>
      <c r="L16" s="15"/>
      <c r="P16" s="255"/>
      <c r="Q16" s="255"/>
      <c r="R16" s="255"/>
      <c r="S16" s="255"/>
      <c r="U16" s="255"/>
      <c r="V16" s="255"/>
      <c r="X16" s="255"/>
    </row>
    <row r="17" spans="1:23" ht="12.75" customHeight="1">
      <c r="A17" s="71" t="s">
        <v>340</v>
      </c>
    </row>
    <row r="19" spans="1:23" ht="12.75" customHeight="1">
      <c r="B19" s="217"/>
      <c r="C19" s="217"/>
      <c r="D19" s="217" t="s">
        <v>5</v>
      </c>
      <c r="E19" s="217"/>
      <c r="F19" s="217"/>
      <c r="G19" s="217"/>
      <c r="H19" s="217"/>
      <c r="I19" s="217" t="s">
        <v>272</v>
      </c>
      <c r="J19" s="217"/>
      <c r="K19" s="218" t="s">
        <v>274</v>
      </c>
      <c r="L19" s="219" t="s">
        <v>8</v>
      </c>
    </row>
    <row r="20" spans="1:23" ht="12.75" customHeight="1">
      <c r="A20" s="15" t="s">
        <v>76</v>
      </c>
      <c r="B20" s="216" t="s">
        <v>158</v>
      </c>
      <c r="C20" s="216" t="s">
        <v>159</v>
      </c>
      <c r="D20" s="216" t="s">
        <v>160</v>
      </c>
      <c r="E20" s="216" t="s">
        <v>161</v>
      </c>
      <c r="F20" s="216" t="s">
        <v>162</v>
      </c>
      <c r="G20" s="216" t="s">
        <v>8</v>
      </c>
      <c r="H20" s="220" t="s">
        <v>6</v>
      </c>
      <c r="I20" s="220" t="s">
        <v>7</v>
      </c>
      <c r="J20" s="220" t="s">
        <v>8</v>
      </c>
      <c r="K20" s="220"/>
      <c r="L20" s="220"/>
    </row>
    <row r="21" spans="1:23" ht="12.75" customHeight="1">
      <c r="A21" s="8" t="s">
        <v>80</v>
      </c>
      <c r="B21" s="222">
        <v>250</v>
      </c>
      <c r="C21" s="222">
        <v>228</v>
      </c>
      <c r="D21" s="222">
        <v>202</v>
      </c>
      <c r="E21" s="222">
        <v>188.3</v>
      </c>
      <c r="F21" s="222">
        <v>46.5</v>
      </c>
      <c r="G21" s="223">
        <v>914.8</v>
      </c>
      <c r="H21" s="226">
        <v>305.8</v>
      </c>
      <c r="I21" s="226">
        <v>30.8</v>
      </c>
      <c r="J21" s="227">
        <v>336.6</v>
      </c>
      <c r="K21" s="223">
        <v>35.200000000000003</v>
      </c>
      <c r="L21" s="227">
        <v>1286.5999999999999</v>
      </c>
      <c r="W21" s="258"/>
    </row>
    <row r="22" spans="1:23" ht="12.75" customHeight="1">
      <c r="A22" s="8" t="s">
        <v>81</v>
      </c>
      <c r="B22" s="222">
        <v>432</v>
      </c>
      <c r="C22" s="222">
        <v>401.4</v>
      </c>
      <c r="D22" s="222">
        <v>495.9</v>
      </c>
      <c r="E22" s="222">
        <v>394.4</v>
      </c>
      <c r="F22" s="222">
        <v>72.3</v>
      </c>
      <c r="G22" s="223">
        <v>1795.9999999999998</v>
      </c>
      <c r="H22" s="226">
        <v>1399.3</v>
      </c>
      <c r="I22" s="226">
        <v>705.3</v>
      </c>
      <c r="J22" s="227">
        <v>2104.6</v>
      </c>
      <c r="K22" s="224">
        <v>0</v>
      </c>
      <c r="L22" s="227">
        <v>3900.6</v>
      </c>
      <c r="T22" s="258"/>
      <c r="W22" s="258"/>
    </row>
    <row r="23" spans="1:23" ht="12.75" customHeight="1">
      <c r="A23" s="8" t="s">
        <v>101</v>
      </c>
      <c r="B23" s="222">
        <v>338</v>
      </c>
      <c r="C23" s="222">
        <v>317.89999999999998</v>
      </c>
      <c r="D23" s="222">
        <v>281.8</v>
      </c>
      <c r="E23" s="222">
        <v>296.2</v>
      </c>
      <c r="F23" s="222">
        <v>28.6</v>
      </c>
      <c r="G23" s="223">
        <v>1262.5</v>
      </c>
      <c r="H23" s="226">
        <v>99.2</v>
      </c>
      <c r="I23" s="226">
        <v>199.4</v>
      </c>
      <c r="J23" s="227">
        <v>298.60000000000002</v>
      </c>
      <c r="K23" s="224">
        <v>0</v>
      </c>
      <c r="L23" s="227">
        <v>1561.1</v>
      </c>
      <c r="W23" s="258"/>
    </row>
    <row r="24" spans="1:23" ht="12.75" customHeight="1">
      <c r="A24" s="8" t="s">
        <v>100</v>
      </c>
      <c r="B24" s="225">
        <v>0</v>
      </c>
      <c r="C24" s="225">
        <v>0</v>
      </c>
      <c r="D24" s="225">
        <v>0</v>
      </c>
      <c r="E24" s="225">
        <v>0</v>
      </c>
      <c r="F24" s="225">
        <v>0</v>
      </c>
      <c r="G24" s="224">
        <v>0</v>
      </c>
      <c r="H24" s="226">
        <v>1221.8</v>
      </c>
      <c r="I24" s="226">
        <v>50</v>
      </c>
      <c r="J24" s="227">
        <v>1271.8</v>
      </c>
      <c r="K24" s="223">
        <v>2.4</v>
      </c>
      <c r="L24" s="227">
        <v>1274.2</v>
      </c>
      <c r="T24" s="258"/>
      <c r="W24" s="258"/>
    </row>
    <row r="25" spans="1:23" ht="12.75" customHeight="1">
      <c r="A25" s="8" t="s">
        <v>112</v>
      </c>
      <c r="B25" s="222">
        <v>69</v>
      </c>
      <c r="C25" s="222">
        <v>58.5</v>
      </c>
      <c r="D25" s="222">
        <v>71</v>
      </c>
      <c r="E25" s="222">
        <v>71.900000000000006</v>
      </c>
      <c r="F25" s="222">
        <v>5.6</v>
      </c>
      <c r="G25" s="223">
        <v>276</v>
      </c>
      <c r="H25" s="226">
        <v>215.8</v>
      </c>
      <c r="I25" s="228">
        <v>0</v>
      </c>
      <c r="J25" s="227">
        <v>215.8</v>
      </c>
      <c r="K25" s="224">
        <v>0</v>
      </c>
      <c r="L25" s="227">
        <v>491.8</v>
      </c>
    </row>
    <row r="26" spans="1:23" ht="12.75" customHeight="1">
      <c r="A26" s="8" t="s">
        <v>83</v>
      </c>
      <c r="B26" s="222">
        <v>242</v>
      </c>
      <c r="C26" s="222">
        <v>218</v>
      </c>
      <c r="D26" s="222">
        <v>184</v>
      </c>
      <c r="E26" s="222">
        <v>162.5</v>
      </c>
      <c r="F26" s="222">
        <v>17.5</v>
      </c>
      <c r="G26" s="223">
        <v>824</v>
      </c>
      <c r="H26" s="226">
        <v>47</v>
      </c>
      <c r="I26" s="226">
        <v>260.10000000000002</v>
      </c>
      <c r="J26" s="227">
        <v>307.10000000000002</v>
      </c>
      <c r="K26" s="224">
        <v>0</v>
      </c>
      <c r="L26" s="227">
        <v>1131.0999999999999</v>
      </c>
      <c r="W26" s="258"/>
    </row>
    <row r="27" spans="1:23" ht="12.75" customHeight="1">
      <c r="A27" s="8" t="s">
        <v>84</v>
      </c>
      <c r="B27" s="222">
        <v>208</v>
      </c>
      <c r="C27" s="222">
        <v>170</v>
      </c>
      <c r="D27" s="222">
        <v>151.6</v>
      </c>
      <c r="E27" s="222">
        <v>163.80000000000001</v>
      </c>
      <c r="F27" s="222">
        <v>17.7</v>
      </c>
      <c r="G27" s="223">
        <v>711.10000000000014</v>
      </c>
      <c r="H27" s="226">
        <v>945.5</v>
      </c>
      <c r="I27" s="226">
        <v>543.5</v>
      </c>
      <c r="J27" s="227">
        <v>1489</v>
      </c>
      <c r="K27" s="224">
        <v>0.3</v>
      </c>
      <c r="L27" s="227">
        <v>2200.4</v>
      </c>
      <c r="W27" s="258"/>
    </row>
    <row r="28" spans="1:23" ht="12.75" customHeight="1">
      <c r="A28" s="8" t="s">
        <v>102</v>
      </c>
      <c r="B28" s="222">
        <v>156</v>
      </c>
      <c r="C28" s="222">
        <v>136</v>
      </c>
      <c r="D28" s="222">
        <v>139.80000000000001</v>
      </c>
      <c r="E28" s="222">
        <v>123.8</v>
      </c>
      <c r="F28" s="222">
        <v>9.8000000000000007</v>
      </c>
      <c r="G28" s="223">
        <v>565.4</v>
      </c>
      <c r="H28" s="226">
        <v>830.5</v>
      </c>
      <c r="I28" s="226">
        <v>95</v>
      </c>
      <c r="J28" s="227">
        <v>925.5</v>
      </c>
      <c r="K28" s="224">
        <v>0</v>
      </c>
      <c r="L28" s="227">
        <v>1490.8</v>
      </c>
      <c r="W28" s="258"/>
    </row>
    <row r="29" spans="1:23" ht="12.75" customHeight="1">
      <c r="A29" s="8" t="s">
        <v>275</v>
      </c>
      <c r="B29" s="225">
        <v>0</v>
      </c>
      <c r="C29" s="225">
        <v>0</v>
      </c>
      <c r="D29" s="225">
        <v>0</v>
      </c>
      <c r="E29" s="225">
        <v>0</v>
      </c>
      <c r="F29" s="225">
        <v>0</v>
      </c>
      <c r="G29" s="224">
        <v>0</v>
      </c>
      <c r="H29" s="228">
        <v>0</v>
      </c>
      <c r="I29" s="228">
        <v>0</v>
      </c>
      <c r="J29" s="339">
        <v>0</v>
      </c>
      <c r="K29" s="223">
        <v>29.1</v>
      </c>
      <c r="L29" s="227">
        <v>29.1</v>
      </c>
    </row>
    <row r="30" spans="1:23" ht="12.75" customHeight="1">
      <c r="A30" s="8" t="s">
        <v>153</v>
      </c>
      <c r="B30" s="222">
        <v>109.9</v>
      </c>
      <c r="C30" s="222">
        <v>87</v>
      </c>
      <c r="D30" s="222">
        <v>87</v>
      </c>
      <c r="E30" s="222">
        <v>92</v>
      </c>
      <c r="F30" s="222">
        <v>7.4</v>
      </c>
      <c r="G30" s="223">
        <v>383.29999999999995</v>
      </c>
      <c r="H30" s="226">
        <v>284.7</v>
      </c>
      <c r="I30" s="226">
        <v>24.3</v>
      </c>
      <c r="J30" s="227">
        <v>309</v>
      </c>
      <c r="K30" s="224">
        <v>0</v>
      </c>
      <c r="L30" s="227">
        <v>692.4</v>
      </c>
    </row>
    <row r="31" spans="1:23" ht="12.75" customHeight="1">
      <c r="A31" s="82" t="s">
        <v>8</v>
      </c>
      <c r="B31" s="221">
        <v>1804.9</v>
      </c>
      <c r="C31" s="221">
        <v>1616.8</v>
      </c>
      <c r="D31" s="221">
        <v>1612.9</v>
      </c>
      <c r="E31" s="221">
        <v>1492.9</v>
      </c>
      <c r="F31" s="221">
        <v>205.3</v>
      </c>
      <c r="G31" s="221">
        <v>6732.8</v>
      </c>
      <c r="H31" s="221">
        <v>5349.6</v>
      </c>
      <c r="I31" s="221">
        <v>1908.6</v>
      </c>
      <c r="J31" s="221">
        <v>7258.2000000000007</v>
      </c>
      <c r="K31" s="221">
        <v>66.900000000000006</v>
      </c>
      <c r="L31" s="221">
        <v>14058.1</v>
      </c>
      <c r="O31" s="258"/>
      <c r="P31" s="258"/>
      <c r="Q31" s="258"/>
      <c r="R31" s="258"/>
      <c r="T31" s="258"/>
      <c r="U31" s="258"/>
      <c r="W31" s="258"/>
    </row>
  </sheetData>
  <pageMargins left="0.5" right="0.5" top="0.5" bottom="0.5" header="0" footer="0"/>
  <pageSetup scale="97" orientation="landscape" r:id="rId1"/>
  <headerFooter scaleWithDoc="0" alignWithMargins="0">
    <oddHeader>&amp;CCarnegie Mellon University</oddHeader>
    <oddFooter>&amp;CInstitutional Research and Analysis / Official Enrollment Fall Semester 2017</oddFooter>
  </headerFooter>
  <rowBreaks count="1" manualBreakCount="1">
    <brk id="1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88"/>
  <sheetViews>
    <sheetView topLeftCell="M1" zoomScaleNormal="100" workbookViewId="0">
      <selection activeCell="AJ67" sqref="AJ67"/>
    </sheetView>
  </sheetViews>
  <sheetFormatPr defaultRowHeight="12.75" customHeight="1"/>
  <cols>
    <col min="1" max="1" width="31" style="105" customWidth="1"/>
    <col min="2" max="2" width="14" style="151" customWidth="1"/>
    <col min="3" max="14" width="5.28515625" style="17" customWidth="1"/>
    <col min="15" max="15" width="6.140625" style="18" customWidth="1"/>
    <col min="16" max="16" width="5.28515625" style="18" customWidth="1"/>
    <col min="17" max="17" width="6.140625" style="18" customWidth="1"/>
    <col min="18" max="18" width="31" style="104" customWidth="1"/>
    <col min="19" max="19" width="14" style="104" customWidth="1"/>
    <col min="20" max="33" width="5.28515625" style="17" customWidth="1"/>
    <col min="34" max="34" width="6.140625" style="17" customWidth="1"/>
    <col min="35" max="16384" width="9.140625" style="17"/>
  </cols>
  <sheetData>
    <row r="1" spans="1:51" s="104" customFormat="1" ht="12.75" customHeight="1">
      <c r="A1" s="132" t="s">
        <v>337</v>
      </c>
      <c r="B1" s="151"/>
      <c r="O1" s="105"/>
      <c r="P1" s="105"/>
      <c r="Q1" s="105"/>
      <c r="R1" s="132" t="s">
        <v>337</v>
      </c>
    </row>
    <row r="2" spans="1:51" s="104" customFormat="1" ht="12.75" customHeight="1">
      <c r="A2" s="105"/>
      <c r="B2" s="151"/>
      <c r="O2" s="105"/>
      <c r="P2" s="105"/>
      <c r="Q2" s="105"/>
    </row>
    <row r="3" spans="1:51" ht="12.75" customHeight="1">
      <c r="A3" s="132"/>
      <c r="B3" s="133"/>
      <c r="C3" s="180"/>
      <c r="D3" s="181" t="s">
        <v>5</v>
      </c>
      <c r="E3" s="180"/>
      <c r="F3" s="181"/>
      <c r="G3" s="181" t="s">
        <v>6</v>
      </c>
      <c r="H3" s="181"/>
      <c r="I3" s="181"/>
      <c r="J3" s="181" t="s">
        <v>7</v>
      </c>
      <c r="K3" s="181"/>
      <c r="L3" s="181"/>
      <c r="M3" s="181" t="s">
        <v>274</v>
      </c>
      <c r="N3" s="181"/>
      <c r="O3" s="181"/>
      <c r="P3" s="181" t="s">
        <v>8</v>
      </c>
      <c r="Q3" s="181"/>
      <c r="R3" s="132"/>
      <c r="S3" s="133"/>
      <c r="T3" s="180"/>
      <c r="U3" s="181" t="s">
        <v>5</v>
      </c>
      <c r="V3" s="180"/>
      <c r="W3" s="181"/>
      <c r="X3" s="181" t="s">
        <v>6</v>
      </c>
      <c r="Y3" s="181"/>
      <c r="Z3" s="181"/>
      <c r="AA3" s="181" t="s">
        <v>7</v>
      </c>
      <c r="AB3" s="181"/>
      <c r="AC3" s="181"/>
      <c r="AD3" s="181" t="s">
        <v>274</v>
      </c>
      <c r="AE3" s="181"/>
      <c r="AF3" s="181"/>
      <c r="AG3" s="181" t="s">
        <v>8</v>
      </c>
      <c r="AH3" s="181"/>
      <c r="AI3" s="19"/>
      <c r="AJ3" s="19"/>
      <c r="AK3" s="19"/>
      <c r="AL3" s="19"/>
      <c r="AM3" s="19"/>
      <c r="AN3" s="19"/>
      <c r="AO3" s="19"/>
      <c r="AP3" s="19"/>
      <c r="AQ3" s="19"/>
      <c r="AR3" s="19"/>
      <c r="AS3" s="19"/>
      <c r="AT3" s="19"/>
      <c r="AU3" s="19"/>
      <c r="AV3" s="19"/>
      <c r="AW3" s="19"/>
      <c r="AX3" s="19"/>
      <c r="AY3" s="19"/>
    </row>
    <row r="4" spans="1:51" ht="12.75" customHeight="1">
      <c r="A4" s="158" t="s">
        <v>137</v>
      </c>
      <c r="B4" s="159" t="s">
        <v>136</v>
      </c>
      <c r="C4" s="186" t="s">
        <v>77</v>
      </c>
      <c r="D4" s="186" t="s">
        <v>78</v>
      </c>
      <c r="E4" s="186" t="s">
        <v>79</v>
      </c>
      <c r="F4" s="186" t="s">
        <v>77</v>
      </c>
      <c r="G4" s="186" t="s">
        <v>78</v>
      </c>
      <c r="H4" s="186" t="s">
        <v>79</v>
      </c>
      <c r="I4" s="186" t="s">
        <v>77</v>
      </c>
      <c r="J4" s="186" t="s">
        <v>78</v>
      </c>
      <c r="K4" s="186" t="s">
        <v>79</v>
      </c>
      <c r="L4" s="186" t="s">
        <v>77</v>
      </c>
      <c r="M4" s="186" t="s">
        <v>78</v>
      </c>
      <c r="N4" s="186" t="s">
        <v>79</v>
      </c>
      <c r="O4" s="186" t="s">
        <v>77</v>
      </c>
      <c r="P4" s="186" t="s">
        <v>78</v>
      </c>
      <c r="Q4" s="186" t="s">
        <v>79</v>
      </c>
      <c r="R4" s="158" t="s">
        <v>137</v>
      </c>
      <c r="S4" s="159" t="s">
        <v>136</v>
      </c>
      <c r="T4" s="186" t="s">
        <v>88</v>
      </c>
      <c r="U4" s="186" t="s">
        <v>89</v>
      </c>
      <c r="V4" s="186" t="s">
        <v>79</v>
      </c>
      <c r="W4" s="186" t="s">
        <v>88</v>
      </c>
      <c r="X4" s="186" t="s">
        <v>89</v>
      </c>
      <c r="Y4" s="186" t="s">
        <v>79</v>
      </c>
      <c r="Z4" s="186" t="s">
        <v>88</v>
      </c>
      <c r="AA4" s="186" t="s">
        <v>89</v>
      </c>
      <c r="AB4" s="186" t="s">
        <v>79</v>
      </c>
      <c r="AC4" s="186" t="s">
        <v>88</v>
      </c>
      <c r="AD4" s="186" t="s">
        <v>89</v>
      </c>
      <c r="AE4" s="186" t="s">
        <v>79</v>
      </c>
      <c r="AF4" s="186" t="s">
        <v>88</v>
      </c>
      <c r="AG4" s="186" t="s">
        <v>89</v>
      </c>
      <c r="AH4" s="186" t="s">
        <v>79</v>
      </c>
      <c r="AI4" s="19"/>
      <c r="AJ4" s="19"/>
      <c r="AK4" s="19"/>
      <c r="AL4" s="19"/>
      <c r="AM4" s="19"/>
      <c r="AN4" s="19"/>
      <c r="AO4" s="19"/>
      <c r="AP4" s="19"/>
      <c r="AQ4" s="19"/>
      <c r="AR4" s="19"/>
      <c r="AS4" s="19"/>
      <c r="AT4" s="19"/>
      <c r="AU4" s="19"/>
      <c r="AV4" s="19"/>
      <c r="AW4" s="19"/>
      <c r="AX4" s="19"/>
      <c r="AY4" s="19"/>
    </row>
    <row r="5" spans="1:51" ht="6.95" customHeight="1">
      <c r="A5" s="136"/>
      <c r="B5" s="137"/>
      <c r="C5" s="41"/>
      <c r="D5" s="41"/>
      <c r="E5" s="41"/>
      <c r="F5" s="54"/>
      <c r="G5" s="54"/>
      <c r="H5" s="54"/>
      <c r="I5" s="41"/>
      <c r="J5" s="41"/>
      <c r="K5" s="41"/>
      <c r="L5" s="54"/>
      <c r="M5" s="54"/>
      <c r="N5" s="54"/>
      <c r="O5" s="41"/>
      <c r="P5" s="41"/>
      <c r="Q5" s="41"/>
      <c r="R5" s="142"/>
      <c r="S5" s="143"/>
      <c r="T5" s="47"/>
      <c r="U5" s="47"/>
      <c r="V5" s="47"/>
      <c r="W5" s="59"/>
      <c r="X5" s="59"/>
      <c r="Y5" s="59"/>
      <c r="Z5" s="47"/>
      <c r="AA5" s="47"/>
      <c r="AB5" s="47"/>
      <c r="AC5" s="59"/>
      <c r="AD5" s="59"/>
      <c r="AE5" s="59"/>
      <c r="AF5" s="47"/>
      <c r="AG5" s="47"/>
      <c r="AH5" s="47"/>
    </row>
    <row r="6" spans="1:51" ht="12.75" customHeight="1">
      <c r="A6" s="136" t="s">
        <v>135</v>
      </c>
      <c r="B6" s="137" t="s">
        <v>100</v>
      </c>
      <c r="C6" s="33">
        <v>0</v>
      </c>
      <c r="D6" s="33">
        <v>0</v>
      </c>
      <c r="E6" s="33">
        <v>0</v>
      </c>
      <c r="F6" s="33">
        <v>146</v>
      </c>
      <c r="G6" s="33">
        <v>22</v>
      </c>
      <c r="H6" s="33">
        <v>168</v>
      </c>
      <c r="I6" s="33">
        <v>0</v>
      </c>
      <c r="J6" s="33">
        <v>0</v>
      </c>
      <c r="K6" s="33">
        <v>0</v>
      </c>
      <c r="L6" s="33">
        <v>0</v>
      </c>
      <c r="M6" s="33">
        <v>0</v>
      </c>
      <c r="N6" s="33">
        <v>0</v>
      </c>
      <c r="O6" s="33">
        <v>146</v>
      </c>
      <c r="P6" s="33">
        <v>22</v>
      </c>
      <c r="Q6" s="33">
        <v>168</v>
      </c>
      <c r="R6" s="142" t="s">
        <v>135</v>
      </c>
      <c r="S6" s="143" t="s">
        <v>103</v>
      </c>
      <c r="T6" s="23">
        <v>0</v>
      </c>
      <c r="U6" s="23">
        <v>0</v>
      </c>
      <c r="V6" s="23">
        <v>0</v>
      </c>
      <c r="W6" s="23">
        <v>91</v>
      </c>
      <c r="X6" s="23">
        <v>77</v>
      </c>
      <c r="Y6" s="23">
        <v>168</v>
      </c>
      <c r="Z6" s="23">
        <v>0</v>
      </c>
      <c r="AA6" s="23">
        <v>0</v>
      </c>
      <c r="AB6" s="23">
        <v>0</v>
      </c>
      <c r="AC6" s="23">
        <v>0</v>
      </c>
      <c r="AD6" s="23">
        <v>0</v>
      </c>
      <c r="AE6" s="23">
        <v>0</v>
      </c>
      <c r="AF6" s="23">
        <v>91</v>
      </c>
      <c r="AG6" s="23">
        <v>77</v>
      </c>
      <c r="AH6" s="23">
        <v>168</v>
      </c>
    </row>
    <row r="7" spans="1:51" ht="6.95" customHeight="1">
      <c r="A7" s="138"/>
      <c r="B7" s="139"/>
      <c r="C7" s="42"/>
      <c r="D7" s="42"/>
      <c r="E7" s="46"/>
      <c r="F7" s="55"/>
      <c r="G7" s="55"/>
      <c r="H7" s="162"/>
      <c r="I7" s="42"/>
      <c r="J7" s="42"/>
      <c r="K7" s="46"/>
      <c r="L7" s="55"/>
      <c r="M7" s="55"/>
      <c r="N7" s="162"/>
      <c r="O7" s="46"/>
      <c r="P7" s="46"/>
      <c r="Q7" s="46"/>
      <c r="R7" s="142"/>
      <c r="S7" s="143"/>
      <c r="T7" s="48"/>
      <c r="U7" s="48"/>
      <c r="V7" s="47"/>
      <c r="W7" s="60"/>
      <c r="X7" s="60"/>
      <c r="Y7" s="59"/>
      <c r="Z7" s="48"/>
      <c r="AA7" s="48"/>
      <c r="AB7" s="47"/>
      <c r="AC7" s="60"/>
      <c r="AD7" s="60"/>
      <c r="AE7" s="59"/>
      <c r="AF7" s="47"/>
      <c r="AG7" s="47"/>
      <c r="AH7" s="47"/>
    </row>
    <row r="8" spans="1:51" ht="12.75" customHeight="1">
      <c r="A8" s="138" t="s">
        <v>134</v>
      </c>
      <c r="B8" s="139" t="s">
        <v>80</v>
      </c>
      <c r="C8" s="42">
        <v>0</v>
      </c>
      <c r="D8" s="42">
        <v>0</v>
      </c>
      <c r="E8" s="46">
        <v>0</v>
      </c>
      <c r="F8" s="55">
        <v>0</v>
      </c>
      <c r="G8" s="55">
        <v>0</v>
      </c>
      <c r="H8" s="162">
        <v>0</v>
      </c>
      <c r="I8" s="42">
        <v>2</v>
      </c>
      <c r="J8" s="42">
        <v>0</v>
      </c>
      <c r="K8" s="46">
        <v>2</v>
      </c>
      <c r="L8" s="55">
        <v>0</v>
      </c>
      <c r="M8" s="55">
        <v>0</v>
      </c>
      <c r="N8" s="162">
        <v>0</v>
      </c>
      <c r="O8" s="46">
        <v>2</v>
      </c>
      <c r="P8" s="46">
        <v>0</v>
      </c>
      <c r="Q8" s="46">
        <v>2</v>
      </c>
      <c r="R8" s="142" t="s">
        <v>134</v>
      </c>
      <c r="S8" s="143" t="s">
        <v>80</v>
      </c>
      <c r="T8" s="48">
        <v>0</v>
      </c>
      <c r="U8" s="48">
        <v>0</v>
      </c>
      <c r="V8" s="47">
        <v>0</v>
      </c>
      <c r="W8" s="60">
        <v>0</v>
      </c>
      <c r="X8" s="60">
        <v>0</v>
      </c>
      <c r="Y8" s="59">
        <v>0</v>
      </c>
      <c r="Z8" s="48">
        <v>2</v>
      </c>
      <c r="AA8" s="48">
        <v>0</v>
      </c>
      <c r="AB8" s="47">
        <v>2</v>
      </c>
      <c r="AC8" s="60">
        <v>0</v>
      </c>
      <c r="AD8" s="60">
        <v>0</v>
      </c>
      <c r="AE8" s="59">
        <v>0</v>
      </c>
      <c r="AF8" s="47">
        <v>2</v>
      </c>
      <c r="AG8" s="47">
        <v>0</v>
      </c>
      <c r="AH8" s="47">
        <v>2</v>
      </c>
    </row>
    <row r="9" spans="1:51" ht="12.75" customHeight="1">
      <c r="A9" s="17"/>
      <c r="B9" s="139" t="s">
        <v>81</v>
      </c>
      <c r="C9" s="42">
        <v>0</v>
      </c>
      <c r="D9" s="42">
        <v>0</v>
      </c>
      <c r="E9" s="46">
        <v>0</v>
      </c>
      <c r="F9" s="55">
        <v>21</v>
      </c>
      <c r="G9" s="55">
        <v>2</v>
      </c>
      <c r="H9" s="162">
        <v>23</v>
      </c>
      <c r="I9" s="42">
        <v>0</v>
      </c>
      <c r="J9" s="42">
        <v>0</v>
      </c>
      <c r="K9" s="46">
        <v>0</v>
      </c>
      <c r="L9" s="55">
        <v>0</v>
      </c>
      <c r="M9" s="55">
        <v>0</v>
      </c>
      <c r="N9" s="162">
        <v>0</v>
      </c>
      <c r="O9" s="46">
        <v>21</v>
      </c>
      <c r="P9" s="46">
        <v>2</v>
      </c>
      <c r="Q9" s="46">
        <v>23</v>
      </c>
      <c r="S9" s="143" t="s">
        <v>81</v>
      </c>
      <c r="T9" s="48">
        <v>0</v>
      </c>
      <c r="U9" s="48">
        <v>0</v>
      </c>
      <c r="V9" s="47">
        <v>0</v>
      </c>
      <c r="W9" s="60">
        <v>17</v>
      </c>
      <c r="X9" s="60">
        <v>6</v>
      </c>
      <c r="Y9" s="59">
        <v>23</v>
      </c>
      <c r="Z9" s="48">
        <v>0</v>
      </c>
      <c r="AA9" s="48">
        <v>0</v>
      </c>
      <c r="AB9" s="47">
        <v>0</v>
      </c>
      <c r="AC9" s="60">
        <v>0</v>
      </c>
      <c r="AD9" s="60">
        <v>0</v>
      </c>
      <c r="AE9" s="59">
        <v>0</v>
      </c>
      <c r="AF9" s="47">
        <v>17</v>
      </c>
      <c r="AG9" s="47">
        <v>6</v>
      </c>
      <c r="AH9" s="47">
        <v>23</v>
      </c>
    </row>
    <row r="10" spans="1:51" ht="12.75" customHeight="1">
      <c r="A10" s="138"/>
      <c r="B10" s="139" t="s">
        <v>100</v>
      </c>
      <c r="C10" s="42">
        <v>0</v>
      </c>
      <c r="D10" s="42">
        <v>0</v>
      </c>
      <c r="E10" s="46">
        <v>0</v>
      </c>
      <c r="F10" s="55">
        <v>26</v>
      </c>
      <c r="G10" s="55">
        <v>161</v>
      </c>
      <c r="H10" s="162">
        <v>187</v>
      </c>
      <c r="I10" s="42">
        <v>0</v>
      </c>
      <c r="J10" s="42">
        <v>0</v>
      </c>
      <c r="K10" s="46">
        <v>0</v>
      </c>
      <c r="L10" s="55">
        <v>0</v>
      </c>
      <c r="M10" s="55">
        <v>0</v>
      </c>
      <c r="N10" s="162">
        <v>0</v>
      </c>
      <c r="O10" s="46">
        <v>26</v>
      </c>
      <c r="P10" s="46">
        <v>161</v>
      </c>
      <c r="Q10" s="46">
        <v>187</v>
      </c>
      <c r="R10" s="142"/>
      <c r="S10" s="143" t="s">
        <v>100</v>
      </c>
      <c r="T10" s="48">
        <v>0</v>
      </c>
      <c r="U10" s="48">
        <v>0</v>
      </c>
      <c r="V10" s="47">
        <v>0</v>
      </c>
      <c r="W10" s="60">
        <v>147</v>
      </c>
      <c r="X10" s="60">
        <v>40</v>
      </c>
      <c r="Y10" s="59">
        <v>187</v>
      </c>
      <c r="Z10" s="48">
        <v>0</v>
      </c>
      <c r="AA10" s="48">
        <v>0</v>
      </c>
      <c r="AB10" s="47">
        <v>0</v>
      </c>
      <c r="AC10" s="60">
        <v>0</v>
      </c>
      <c r="AD10" s="60">
        <v>0</v>
      </c>
      <c r="AE10" s="59">
        <v>0</v>
      </c>
      <c r="AF10" s="47">
        <v>147</v>
      </c>
      <c r="AG10" s="47">
        <v>40</v>
      </c>
      <c r="AH10" s="47">
        <v>187</v>
      </c>
    </row>
    <row r="11" spans="1:51" ht="12.75" customHeight="1">
      <c r="A11" s="104"/>
      <c r="B11" s="139" t="s">
        <v>84</v>
      </c>
      <c r="C11" s="42">
        <v>0</v>
      </c>
      <c r="D11" s="42">
        <v>0</v>
      </c>
      <c r="E11" s="46">
        <v>0</v>
      </c>
      <c r="F11" s="55">
        <v>0</v>
      </c>
      <c r="G11" s="55">
        <v>9</v>
      </c>
      <c r="H11" s="162">
        <v>9</v>
      </c>
      <c r="I11" s="42">
        <v>0</v>
      </c>
      <c r="J11" s="42">
        <v>0</v>
      </c>
      <c r="K11" s="46">
        <v>0</v>
      </c>
      <c r="L11" s="55">
        <v>0</v>
      </c>
      <c r="M11" s="55">
        <v>1</v>
      </c>
      <c r="N11" s="162">
        <v>1</v>
      </c>
      <c r="O11" s="46">
        <v>0</v>
      </c>
      <c r="P11" s="46">
        <v>10</v>
      </c>
      <c r="Q11" s="46">
        <v>10</v>
      </c>
      <c r="S11" s="143" t="s">
        <v>84</v>
      </c>
      <c r="T11" s="48">
        <v>0</v>
      </c>
      <c r="U11" s="48">
        <v>0</v>
      </c>
      <c r="V11" s="47">
        <v>0</v>
      </c>
      <c r="W11" s="60">
        <v>9</v>
      </c>
      <c r="X11" s="60">
        <v>0</v>
      </c>
      <c r="Y11" s="59">
        <v>9</v>
      </c>
      <c r="Z11" s="48">
        <v>0</v>
      </c>
      <c r="AA11" s="48">
        <v>0</v>
      </c>
      <c r="AB11" s="47">
        <v>0</v>
      </c>
      <c r="AC11" s="60">
        <v>0</v>
      </c>
      <c r="AD11" s="60">
        <v>1</v>
      </c>
      <c r="AE11" s="59">
        <v>1</v>
      </c>
      <c r="AF11" s="47">
        <v>9</v>
      </c>
      <c r="AG11" s="47">
        <v>1</v>
      </c>
      <c r="AH11" s="47">
        <v>10</v>
      </c>
    </row>
    <row r="12" spans="1:51" ht="12.75" customHeight="1">
      <c r="A12" s="138"/>
      <c r="B12" s="139" t="s">
        <v>102</v>
      </c>
      <c r="C12" s="42">
        <v>0</v>
      </c>
      <c r="D12" s="42">
        <v>0</v>
      </c>
      <c r="E12" s="46">
        <v>0</v>
      </c>
      <c r="F12" s="55">
        <v>33</v>
      </c>
      <c r="G12" s="55">
        <v>104</v>
      </c>
      <c r="H12" s="162">
        <v>137</v>
      </c>
      <c r="I12" s="42">
        <v>0</v>
      </c>
      <c r="J12" s="42">
        <v>0</v>
      </c>
      <c r="K12" s="46">
        <v>0</v>
      </c>
      <c r="L12" s="55">
        <v>0</v>
      </c>
      <c r="M12" s="55">
        <v>0</v>
      </c>
      <c r="N12" s="162">
        <v>0</v>
      </c>
      <c r="O12" s="46">
        <v>33</v>
      </c>
      <c r="P12" s="46">
        <v>104</v>
      </c>
      <c r="Q12" s="46">
        <v>137</v>
      </c>
      <c r="R12" s="142"/>
      <c r="S12" s="143" t="s">
        <v>102</v>
      </c>
      <c r="T12" s="48">
        <v>0</v>
      </c>
      <c r="U12" s="48">
        <v>0</v>
      </c>
      <c r="V12" s="47">
        <v>0</v>
      </c>
      <c r="W12" s="60">
        <v>96</v>
      </c>
      <c r="X12" s="60">
        <v>41</v>
      </c>
      <c r="Y12" s="59">
        <v>137</v>
      </c>
      <c r="Z12" s="48">
        <v>0</v>
      </c>
      <c r="AA12" s="48">
        <v>0</v>
      </c>
      <c r="AB12" s="47">
        <v>0</v>
      </c>
      <c r="AC12" s="60">
        <v>0</v>
      </c>
      <c r="AD12" s="60">
        <v>0</v>
      </c>
      <c r="AE12" s="59">
        <v>0</v>
      </c>
      <c r="AF12" s="47">
        <v>96</v>
      </c>
      <c r="AG12" s="47">
        <v>41</v>
      </c>
      <c r="AH12" s="47">
        <v>137</v>
      </c>
    </row>
    <row r="13" spans="1:51" ht="12.75" customHeight="1">
      <c r="A13" s="138"/>
      <c r="B13" s="139" t="s">
        <v>87</v>
      </c>
      <c r="C13" s="42">
        <v>0</v>
      </c>
      <c r="D13" s="42">
        <v>0</v>
      </c>
      <c r="E13" s="46">
        <v>0</v>
      </c>
      <c r="F13" s="55">
        <v>0</v>
      </c>
      <c r="G13" s="55">
        <v>5</v>
      </c>
      <c r="H13" s="162">
        <v>5</v>
      </c>
      <c r="I13" s="42">
        <v>0</v>
      </c>
      <c r="J13" s="42">
        <v>0</v>
      </c>
      <c r="K13" s="46">
        <v>0</v>
      </c>
      <c r="L13" s="55">
        <v>0</v>
      </c>
      <c r="M13" s="55">
        <v>0</v>
      </c>
      <c r="N13" s="162">
        <v>0</v>
      </c>
      <c r="O13" s="46">
        <v>0</v>
      </c>
      <c r="P13" s="46">
        <v>5</v>
      </c>
      <c r="Q13" s="46">
        <v>5</v>
      </c>
      <c r="R13" s="142"/>
      <c r="S13" s="143" t="s">
        <v>87</v>
      </c>
      <c r="T13" s="48">
        <v>0</v>
      </c>
      <c r="U13" s="48">
        <v>0</v>
      </c>
      <c r="V13" s="47">
        <v>0</v>
      </c>
      <c r="W13" s="60">
        <v>2</v>
      </c>
      <c r="X13" s="60">
        <v>3</v>
      </c>
      <c r="Y13" s="59">
        <v>5</v>
      </c>
      <c r="Z13" s="48">
        <v>0</v>
      </c>
      <c r="AA13" s="48">
        <v>0</v>
      </c>
      <c r="AB13" s="47">
        <v>0</v>
      </c>
      <c r="AC13" s="60">
        <v>0</v>
      </c>
      <c r="AD13" s="60">
        <v>0</v>
      </c>
      <c r="AE13" s="59">
        <v>0</v>
      </c>
      <c r="AF13" s="47">
        <v>2</v>
      </c>
      <c r="AG13" s="47">
        <v>3</v>
      </c>
      <c r="AH13" s="47">
        <v>5</v>
      </c>
    </row>
    <row r="14" spans="1:51" s="18" customFormat="1" ht="12.75" customHeight="1">
      <c r="A14" s="138"/>
      <c r="B14" s="138" t="s">
        <v>19</v>
      </c>
      <c r="C14" s="35">
        <v>0</v>
      </c>
      <c r="D14" s="35">
        <v>0</v>
      </c>
      <c r="E14" s="35">
        <v>0</v>
      </c>
      <c r="F14" s="35">
        <v>80</v>
      </c>
      <c r="G14" s="35">
        <v>281</v>
      </c>
      <c r="H14" s="35">
        <v>361</v>
      </c>
      <c r="I14" s="35">
        <v>2</v>
      </c>
      <c r="J14" s="35">
        <v>0</v>
      </c>
      <c r="K14" s="35">
        <v>2</v>
      </c>
      <c r="L14" s="35">
        <v>0</v>
      </c>
      <c r="M14" s="35">
        <v>1</v>
      </c>
      <c r="N14" s="35">
        <v>1</v>
      </c>
      <c r="O14" s="35">
        <v>82</v>
      </c>
      <c r="P14" s="35">
        <v>282</v>
      </c>
      <c r="Q14" s="35">
        <v>364</v>
      </c>
      <c r="R14" s="142"/>
      <c r="S14" s="142" t="s">
        <v>19</v>
      </c>
      <c r="T14" s="23">
        <v>0</v>
      </c>
      <c r="U14" s="23">
        <v>0</v>
      </c>
      <c r="V14" s="23">
        <v>0</v>
      </c>
      <c r="W14" s="23">
        <v>271</v>
      </c>
      <c r="X14" s="23">
        <v>90</v>
      </c>
      <c r="Y14" s="23">
        <v>361</v>
      </c>
      <c r="Z14" s="23">
        <v>2</v>
      </c>
      <c r="AA14" s="23">
        <v>0</v>
      </c>
      <c r="AB14" s="23">
        <v>2</v>
      </c>
      <c r="AC14" s="23">
        <v>0</v>
      </c>
      <c r="AD14" s="23">
        <v>1</v>
      </c>
      <c r="AE14" s="23">
        <v>1</v>
      </c>
      <c r="AF14" s="23">
        <v>273</v>
      </c>
      <c r="AG14" s="23">
        <v>91</v>
      </c>
      <c r="AH14" s="23">
        <v>364</v>
      </c>
    </row>
    <row r="15" spans="1:51" ht="6.95" customHeight="1">
      <c r="A15" s="138"/>
      <c r="B15" s="139"/>
      <c r="C15" s="42"/>
      <c r="D15" s="42"/>
      <c r="E15" s="46"/>
      <c r="F15" s="55"/>
      <c r="G15" s="55"/>
      <c r="H15" s="162"/>
      <c r="I15" s="42"/>
      <c r="J15" s="42"/>
      <c r="K15" s="46"/>
      <c r="L15" s="55"/>
      <c r="M15" s="55"/>
      <c r="N15" s="162"/>
      <c r="O15" s="46"/>
      <c r="P15" s="46"/>
      <c r="Q15" s="46"/>
      <c r="R15" s="142"/>
      <c r="S15" s="143"/>
      <c r="T15" s="48"/>
      <c r="U15" s="48"/>
      <c r="V15" s="47"/>
      <c r="W15" s="60"/>
      <c r="X15" s="60"/>
      <c r="Y15" s="59"/>
      <c r="Z15" s="48"/>
      <c r="AA15" s="48"/>
      <c r="AB15" s="47"/>
      <c r="AC15" s="60"/>
      <c r="AD15" s="60"/>
      <c r="AE15" s="59"/>
      <c r="AF15" s="47"/>
      <c r="AG15" s="47"/>
      <c r="AH15" s="47"/>
    </row>
    <row r="16" spans="1:51" ht="12.75" customHeight="1">
      <c r="A16" s="136" t="s">
        <v>133</v>
      </c>
      <c r="B16" s="137" t="s">
        <v>275</v>
      </c>
      <c r="C16" s="43">
        <v>0</v>
      </c>
      <c r="D16" s="43">
        <v>0</v>
      </c>
      <c r="E16" s="45">
        <v>0</v>
      </c>
      <c r="F16" s="56">
        <v>0</v>
      </c>
      <c r="G16" s="56">
        <v>0</v>
      </c>
      <c r="H16" s="58">
        <v>0</v>
      </c>
      <c r="I16" s="43">
        <v>0</v>
      </c>
      <c r="J16" s="43">
        <v>0</v>
      </c>
      <c r="K16" s="45">
        <v>0</v>
      </c>
      <c r="L16" s="56">
        <v>0</v>
      </c>
      <c r="M16" s="56">
        <v>6</v>
      </c>
      <c r="N16" s="58">
        <v>6</v>
      </c>
      <c r="O16" s="45">
        <v>0</v>
      </c>
      <c r="P16" s="45">
        <v>6</v>
      </c>
      <c r="Q16" s="45">
        <v>6</v>
      </c>
      <c r="R16" s="142" t="s">
        <v>133</v>
      </c>
      <c r="S16" s="137" t="s">
        <v>275</v>
      </c>
      <c r="T16" s="48">
        <v>0</v>
      </c>
      <c r="U16" s="48">
        <v>0</v>
      </c>
      <c r="V16" s="47">
        <v>0</v>
      </c>
      <c r="W16" s="60">
        <v>0</v>
      </c>
      <c r="X16" s="60">
        <v>0</v>
      </c>
      <c r="Y16" s="59">
        <v>0</v>
      </c>
      <c r="Z16" s="48">
        <v>0</v>
      </c>
      <c r="AA16" s="48">
        <v>0</v>
      </c>
      <c r="AB16" s="47">
        <v>0</v>
      </c>
      <c r="AC16" s="60">
        <v>4</v>
      </c>
      <c r="AD16" s="60">
        <v>2</v>
      </c>
      <c r="AE16" s="59">
        <v>6</v>
      </c>
      <c r="AF16" s="47">
        <v>4</v>
      </c>
      <c r="AG16" s="47">
        <v>2</v>
      </c>
      <c r="AH16" s="47">
        <v>6</v>
      </c>
    </row>
    <row r="17" spans="1:34" ht="12.75" customHeight="1">
      <c r="A17" s="136"/>
      <c r="B17" s="137" t="s">
        <v>109</v>
      </c>
      <c r="C17" s="43">
        <v>367</v>
      </c>
      <c r="D17" s="43">
        <v>3</v>
      </c>
      <c r="E17" s="45">
        <v>370</v>
      </c>
      <c r="F17" s="56">
        <v>0</v>
      </c>
      <c r="G17" s="56">
        <v>0</v>
      </c>
      <c r="H17" s="58">
        <v>0</v>
      </c>
      <c r="I17" s="43">
        <v>0</v>
      </c>
      <c r="J17" s="43">
        <v>0</v>
      </c>
      <c r="K17" s="45">
        <v>0</v>
      </c>
      <c r="L17" s="56">
        <v>0</v>
      </c>
      <c r="M17" s="56">
        <v>0</v>
      </c>
      <c r="N17" s="58">
        <v>0</v>
      </c>
      <c r="O17" s="45">
        <v>367</v>
      </c>
      <c r="P17" s="45">
        <v>3</v>
      </c>
      <c r="Q17" s="45">
        <v>370</v>
      </c>
      <c r="R17" s="142"/>
      <c r="S17" s="137" t="s">
        <v>109</v>
      </c>
      <c r="T17" s="48">
        <v>136</v>
      </c>
      <c r="U17" s="48">
        <v>234</v>
      </c>
      <c r="V17" s="47">
        <v>370</v>
      </c>
      <c r="W17" s="60">
        <v>0</v>
      </c>
      <c r="X17" s="60">
        <v>0</v>
      </c>
      <c r="Y17" s="59">
        <v>0</v>
      </c>
      <c r="Z17" s="48">
        <v>0</v>
      </c>
      <c r="AA17" s="48">
        <v>0</v>
      </c>
      <c r="AB17" s="47">
        <v>0</v>
      </c>
      <c r="AC17" s="60">
        <v>0</v>
      </c>
      <c r="AD17" s="60">
        <v>0</v>
      </c>
      <c r="AE17" s="59">
        <v>0</v>
      </c>
      <c r="AF17" s="47">
        <v>136</v>
      </c>
      <c r="AG17" s="47">
        <v>234</v>
      </c>
      <c r="AH17" s="47">
        <v>370</v>
      </c>
    </row>
    <row r="18" spans="1:34" s="18" customFormat="1" ht="12.75" customHeight="1">
      <c r="A18" s="136"/>
      <c r="B18" s="136" t="s">
        <v>19</v>
      </c>
      <c r="C18" s="36">
        <v>367</v>
      </c>
      <c r="D18" s="36">
        <v>3</v>
      </c>
      <c r="E18" s="36">
        <v>370</v>
      </c>
      <c r="F18" s="36">
        <v>0</v>
      </c>
      <c r="G18" s="36">
        <v>0</v>
      </c>
      <c r="H18" s="36">
        <v>0</v>
      </c>
      <c r="I18" s="36">
        <v>0</v>
      </c>
      <c r="J18" s="36">
        <v>0</v>
      </c>
      <c r="K18" s="36">
        <v>0</v>
      </c>
      <c r="L18" s="36">
        <v>0</v>
      </c>
      <c r="M18" s="36">
        <v>6</v>
      </c>
      <c r="N18" s="36">
        <v>6</v>
      </c>
      <c r="O18" s="36">
        <v>367</v>
      </c>
      <c r="P18" s="36">
        <v>9</v>
      </c>
      <c r="Q18" s="36">
        <v>376</v>
      </c>
      <c r="R18" s="142"/>
      <c r="S18" s="136" t="s">
        <v>19</v>
      </c>
      <c r="T18" s="23">
        <v>136</v>
      </c>
      <c r="U18" s="23">
        <v>234</v>
      </c>
      <c r="V18" s="23">
        <v>370</v>
      </c>
      <c r="W18" s="23">
        <v>0</v>
      </c>
      <c r="X18" s="23">
        <v>0</v>
      </c>
      <c r="Y18" s="23">
        <v>0</v>
      </c>
      <c r="Z18" s="23">
        <v>0</v>
      </c>
      <c r="AA18" s="23">
        <v>0</v>
      </c>
      <c r="AB18" s="23">
        <v>0</v>
      </c>
      <c r="AC18" s="23">
        <v>4</v>
      </c>
      <c r="AD18" s="23">
        <v>2</v>
      </c>
      <c r="AE18" s="23">
        <v>6</v>
      </c>
      <c r="AF18" s="23">
        <v>140</v>
      </c>
      <c r="AG18" s="23">
        <v>236</v>
      </c>
      <c r="AH18" s="23">
        <v>376</v>
      </c>
    </row>
    <row r="19" spans="1:34" ht="6.95" customHeight="1">
      <c r="A19" s="136"/>
      <c r="B19" s="137"/>
      <c r="C19" s="44"/>
      <c r="D19" s="44"/>
      <c r="E19" s="41"/>
      <c r="F19" s="57"/>
      <c r="G19" s="57"/>
      <c r="H19" s="54"/>
      <c r="I19" s="44"/>
      <c r="J19" s="44"/>
      <c r="K19" s="41"/>
      <c r="L19" s="57"/>
      <c r="M19" s="57"/>
      <c r="N19" s="54"/>
      <c r="O19" s="41"/>
      <c r="P19" s="41"/>
      <c r="Q19" s="41"/>
      <c r="R19" s="142"/>
      <c r="S19" s="143"/>
      <c r="T19" s="48"/>
      <c r="U19" s="48"/>
      <c r="V19" s="47"/>
      <c r="W19" s="60"/>
      <c r="X19" s="60"/>
      <c r="Y19" s="59"/>
      <c r="Z19" s="48"/>
      <c r="AA19" s="48"/>
      <c r="AB19" s="47"/>
      <c r="AC19" s="60"/>
      <c r="AD19" s="60"/>
      <c r="AE19" s="59"/>
      <c r="AF19" s="47"/>
      <c r="AG19" s="47"/>
      <c r="AH19" s="47"/>
    </row>
    <row r="20" spans="1:34" ht="12.75" customHeight="1">
      <c r="A20" s="136" t="s">
        <v>132</v>
      </c>
      <c r="B20" s="137" t="s">
        <v>81</v>
      </c>
      <c r="C20" s="44">
        <v>0</v>
      </c>
      <c r="D20" s="44">
        <v>0</v>
      </c>
      <c r="E20" s="41">
        <v>0</v>
      </c>
      <c r="F20" s="57">
        <v>0</v>
      </c>
      <c r="G20" s="57">
        <v>0</v>
      </c>
      <c r="H20" s="54">
        <v>0</v>
      </c>
      <c r="I20" s="44">
        <v>5</v>
      </c>
      <c r="J20" s="44">
        <v>0</v>
      </c>
      <c r="K20" s="41">
        <v>5</v>
      </c>
      <c r="L20" s="57">
        <v>0</v>
      </c>
      <c r="M20" s="57">
        <v>0</v>
      </c>
      <c r="N20" s="54">
        <v>0</v>
      </c>
      <c r="O20" s="41">
        <v>5</v>
      </c>
      <c r="P20" s="41">
        <v>0</v>
      </c>
      <c r="Q20" s="41">
        <v>5</v>
      </c>
      <c r="R20" s="142" t="s">
        <v>141</v>
      </c>
      <c r="S20" s="143" t="s">
        <v>81</v>
      </c>
      <c r="T20" s="48">
        <v>0</v>
      </c>
      <c r="U20" s="48">
        <v>0</v>
      </c>
      <c r="V20" s="47">
        <v>0</v>
      </c>
      <c r="W20" s="60">
        <v>0</v>
      </c>
      <c r="X20" s="60">
        <v>0</v>
      </c>
      <c r="Y20" s="59">
        <v>0</v>
      </c>
      <c r="Z20" s="48">
        <v>5</v>
      </c>
      <c r="AA20" s="48">
        <v>0</v>
      </c>
      <c r="AB20" s="47">
        <v>5</v>
      </c>
      <c r="AC20" s="60">
        <v>0</v>
      </c>
      <c r="AD20" s="60">
        <v>0</v>
      </c>
      <c r="AE20" s="59">
        <v>0</v>
      </c>
      <c r="AF20" s="47">
        <v>5</v>
      </c>
      <c r="AG20" s="47">
        <v>0</v>
      </c>
      <c r="AH20" s="47">
        <v>5</v>
      </c>
    </row>
    <row r="21" spans="1:34" ht="12.75" customHeight="1">
      <c r="A21" s="136" t="s">
        <v>273</v>
      </c>
      <c r="B21" s="137" t="s">
        <v>84</v>
      </c>
      <c r="C21" s="44">
        <v>0</v>
      </c>
      <c r="D21" s="44">
        <v>0</v>
      </c>
      <c r="E21" s="41">
        <v>0</v>
      </c>
      <c r="F21" s="57">
        <v>0</v>
      </c>
      <c r="G21" s="57">
        <v>0</v>
      </c>
      <c r="H21" s="54">
        <v>0</v>
      </c>
      <c r="I21" s="44">
        <v>5</v>
      </c>
      <c r="J21" s="44">
        <v>2</v>
      </c>
      <c r="K21" s="41">
        <v>7</v>
      </c>
      <c r="L21" s="57">
        <v>0</v>
      </c>
      <c r="M21" s="57">
        <v>0</v>
      </c>
      <c r="N21" s="54">
        <v>0</v>
      </c>
      <c r="O21" s="41">
        <v>5</v>
      </c>
      <c r="P21" s="41">
        <v>2</v>
      </c>
      <c r="Q21" s="41">
        <v>7</v>
      </c>
      <c r="R21" s="136" t="s">
        <v>273</v>
      </c>
      <c r="S21" s="143" t="s">
        <v>84</v>
      </c>
      <c r="T21" s="48">
        <v>0</v>
      </c>
      <c r="U21" s="48">
        <v>0</v>
      </c>
      <c r="V21" s="47">
        <v>0</v>
      </c>
      <c r="W21" s="60">
        <v>0</v>
      </c>
      <c r="X21" s="60">
        <v>0</v>
      </c>
      <c r="Y21" s="59">
        <v>0</v>
      </c>
      <c r="Z21" s="48">
        <v>5</v>
      </c>
      <c r="AA21" s="48">
        <v>2</v>
      </c>
      <c r="AB21" s="47">
        <v>7</v>
      </c>
      <c r="AC21" s="60">
        <v>0</v>
      </c>
      <c r="AD21" s="60">
        <v>0</v>
      </c>
      <c r="AE21" s="59">
        <v>0</v>
      </c>
      <c r="AF21" s="47">
        <v>5</v>
      </c>
      <c r="AG21" s="47">
        <v>2</v>
      </c>
      <c r="AH21" s="47">
        <v>7</v>
      </c>
    </row>
    <row r="22" spans="1:34" s="18" customFormat="1" ht="12.75" customHeight="1">
      <c r="A22" s="136" t="s">
        <v>121</v>
      </c>
      <c r="B22" s="136" t="s">
        <v>19</v>
      </c>
      <c r="C22" s="36">
        <v>0</v>
      </c>
      <c r="D22" s="36">
        <v>0</v>
      </c>
      <c r="E22" s="36">
        <v>0</v>
      </c>
      <c r="F22" s="36">
        <v>0</v>
      </c>
      <c r="G22" s="36">
        <v>0</v>
      </c>
      <c r="H22" s="36">
        <v>0</v>
      </c>
      <c r="I22" s="36">
        <v>10</v>
      </c>
      <c r="J22" s="36">
        <v>2</v>
      </c>
      <c r="K22" s="36">
        <v>12</v>
      </c>
      <c r="L22" s="36">
        <v>0</v>
      </c>
      <c r="M22" s="36">
        <v>0</v>
      </c>
      <c r="N22" s="36">
        <v>0</v>
      </c>
      <c r="O22" s="36">
        <v>10</v>
      </c>
      <c r="P22" s="36">
        <v>2</v>
      </c>
      <c r="Q22" s="36">
        <v>12</v>
      </c>
      <c r="R22" s="142" t="s">
        <v>121</v>
      </c>
      <c r="S22" s="142" t="s">
        <v>19</v>
      </c>
      <c r="T22" s="23">
        <v>0</v>
      </c>
      <c r="U22" s="23">
        <v>0</v>
      </c>
      <c r="V22" s="23">
        <v>0</v>
      </c>
      <c r="W22" s="23">
        <v>0</v>
      </c>
      <c r="X22" s="23">
        <v>0</v>
      </c>
      <c r="Y22" s="23">
        <v>0</v>
      </c>
      <c r="Z22" s="23">
        <v>10</v>
      </c>
      <c r="AA22" s="23">
        <v>2</v>
      </c>
      <c r="AB22" s="23">
        <v>12</v>
      </c>
      <c r="AC22" s="23">
        <v>0</v>
      </c>
      <c r="AD22" s="23">
        <v>0</v>
      </c>
      <c r="AE22" s="23">
        <v>0</v>
      </c>
      <c r="AF22" s="23">
        <v>10</v>
      </c>
      <c r="AG22" s="23">
        <v>2</v>
      </c>
      <c r="AH22" s="23">
        <v>12</v>
      </c>
    </row>
    <row r="23" spans="1:34" s="18" customFormat="1" ht="6.95" customHeight="1">
      <c r="A23" s="136"/>
      <c r="B23" s="136"/>
      <c r="C23" s="45"/>
      <c r="D23" s="45"/>
      <c r="E23" s="45"/>
      <c r="F23" s="58"/>
      <c r="G23" s="58"/>
      <c r="H23" s="58"/>
      <c r="I23" s="45"/>
      <c r="J23" s="45"/>
      <c r="K23" s="45"/>
      <c r="L23" s="58"/>
      <c r="M23" s="58"/>
      <c r="N23" s="58"/>
      <c r="O23" s="45"/>
      <c r="P23" s="45"/>
      <c r="Q23" s="45"/>
      <c r="R23" s="104"/>
      <c r="S23" s="142"/>
      <c r="T23" s="47"/>
      <c r="U23" s="47"/>
      <c r="V23" s="47"/>
      <c r="W23" s="59"/>
      <c r="X23" s="59"/>
      <c r="Y23" s="59"/>
      <c r="Z23" s="47"/>
      <c r="AA23" s="47"/>
      <c r="AB23" s="47"/>
      <c r="AC23" s="59"/>
      <c r="AD23" s="59"/>
      <c r="AE23" s="59"/>
      <c r="AF23" s="47"/>
      <c r="AG23" s="47"/>
      <c r="AH23" s="47"/>
    </row>
    <row r="24" spans="1:34" s="18" customFormat="1" ht="12.75" customHeight="1">
      <c r="A24" s="136" t="s">
        <v>131</v>
      </c>
      <c r="B24" s="137" t="s">
        <v>81</v>
      </c>
      <c r="C24" s="36">
        <v>0</v>
      </c>
      <c r="D24" s="36">
        <v>0</v>
      </c>
      <c r="E24" s="36">
        <v>0</v>
      </c>
      <c r="F24" s="36">
        <v>71</v>
      </c>
      <c r="G24" s="36">
        <v>1</v>
      </c>
      <c r="H24" s="36">
        <v>72</v>
      </c>
      <c r="I24" s="36">
        <v>0</v>
      </c>
      <c r="J24" s="36">
        <v>0</v>
      </c>
      <c r="K24" s="36">
        <v>0</v>
      </c>
      <c r="L24" s="36">
        <v>0</v>
      </c>
      <c r="M24" s="36">
        <v>0</v>
      </c>
      <c r="N24" s="36">
        <v>0</v>
      </c>
      <c r="O24" s="36">
        <v>71</v>
      </c>
      <c r="P24" s="36">
        <v>1</v>
      </c>
      <c r="Q24" s="36">
        <v>72</v>
      </c>
      <c r="R24" s="140" t="s">
        <v>131</v>
      </c>
      <c r="S24" s="143" t="s">
        <v>81</v>
      </c>
      <c r="T24" s="23">
        <v>0</v>
      </c>
      <c r="U24" s="23">
        <v>0</v>
      </c>
      <c r="V24" s="23">
        <v>0</v>
      </c>
      <c r="W24" s="23">
        <v>47</v>
      </c>
      <c r="X24" s="23">
        <v>25</v>
      </c>
      <c r="Y24" s="23">
        <v>72</v>
      </c>
      <c r="Z24" s="23">
        <v>0</v>
      </c>
      <c r="AA24" s="23">
        <v>0</v>
      </c>
      <c r="AB24" s="23">
        <v>0</v>
      </c>
      <c r="AC24" s="23">
        <v>0</v>
      </c>
      <c r="AD24" s="23">
        <v>0</v>
      </c>
      <c r="AE24" s="23">
        <v>0</v>
      </c>
      <c r="AF24" s="23">
        <v>47</v>
      </c>
      <c r="AG24" s="23">
        <v>25</v>
      </c>
      <c r="AH24" s="23">
        <v>72</v>
      </c>
    </row>
    <row r="25" spans="1:34" ht="6.95" customHeight="1">
      <c r="A25" s="136"/>
      <c r="B25" s="137"/>
      <c r="C25" s="44"/>
      <c r="D25" s="44"/>
      <c r="E25" s="41"/>
      <c r="F25" s="57"/>
      <c r="G25" s="57"/>
      <c r="H25" s="54"/>
      <c r="I25" s="44"/>
      <c r="J25" s="44"/>
      <c r="K25" s="41"/>
      <c r="L25" s="57"/>
      <c r="M25" s="57"/>
      <c r="N25" s="54"/>
      <c r="O25" s="41"/>
      <c r="P25" s="41"/>
      <c r="Q25" s="41"/>
      <c r="R25" s="142"/>
      <c r="S25" s="143"/>
      <c r="T25" s="48"/>
      <c r="U25" s="48"/>
      <c r="V25" s="47"/>
      <c r="W25" s="60"/>
      <c r="X25" s="60"/>
      <c r="Y25" s="59"/>
      <c r="Z25" s="48"/>
      <c r="AA25" s="48"/>
      <c r="AB25" s="47"/>
      <c r="AC25" s="60"/>
      <c r="AD25" s="60"/>
      <c r="AE25" s="59"/>
      <c r="AF25" s="47"/>
      <c r="AG25" s="47"/>
      <c r="AH25" s="47"/>
    </row>
    <row r="26" spans="1:34" ht="12.75" customHeight="1">
      <c r="A26" s="136" t="s">
        <v>130</v>
      </c>
      <c r="B26" s="137" t="s">
        <v>100</v>
      </c>
      <c r="C26" s="37">
        <v>0</v>
      </c>
      <c r="D26" s="37">
        <v>0</v>
      </c>
      <c r="E26" s="37">
        <v>0</v>
      </c>
      <c r="F26" s="37">
        <v>26</v>
      </c>
      <c r="G26" s="37">
        <v>0</v>
      </c>
      <c r="H26" s="37">
        <v>26</v>
      </c>
      <c r="I26" s="37">
        <v>0</v>
      </c>
      <c r="J26" s="37">
        <v>0</v>
      </c>
      <c r="K26" s="37">
        <v>0</v>
      </c>
      <c r="L26" s="37">
        <v>0</v>
      </c>
      <c r="M26" s="37">
        <v>0</v>
      </c>
      <c r="N26" s="37">
        <v>0</v>
      </c>
      <c r="O26" s="37">
        <v>26</v>
      </c>
      <c r="P26" s="37">
        <v>0</v>
      </c>
      <c r="Q26" s="37">
        <v>26</v>
      </c>
      <c r="R26" s="142" t="s">
        <v>130</v>
      </c>
      <c r="S26" s="143" t="s">
        <v>100</v>
      </c>
      <c r="T26" s="23">
        <v>0</v>
      </c>
      <c r="U26" s="23">
        <v>0</v>
      </c>
      <c r="V26" s="23">
        <v>0</v>
      </c>
      <c r="W26" s="23">
        <v>9</v>
      </c>
      <c r="X26" s="23">
        <v>17</v>
      </c>
      <c r="Y26" s="23">
        <v>26</v>
      </c>
      <c r="Z26" s="23">
        <v>0</v>
      </c>
      <c r="AA26" s="23">
        <v>0</v>
      </c>
      <c r="AB26" s="23">
        <v>0</v>
      </c>
      <c r="AC26" s="23">
        <v>0</v>
      </c>
      <c r="AD26" s="23">
        <v>0</v>
      </c>
      <c r="AE26" s="23">
        <v>0</v>
      </c>
      <c r="AF26" s="23">
        <v>9</v>
      </c>
      <c r="AG26" s="23">
        <v>17</v>
      </c>
      <c r="AH26" s="23">
        <v>26</v>
      </c>
    </row>
    <row r="27" spans="1:34" ht="6.95" customHeight="1">
      <c r="A27" s="136"/>
      <c r="B27" s="137"/>
      <c r="C27" s="41"/>
      <c r="D27" s="41"/>
      <c r="E27" s="41"/>
      <c r="F27" s="54"/>
      <c r="G27" s="54"/>
      <c r="H27" s="54"/>
      <c r="I27" s="41"/>
      <c r="J27" s="41"/>
      <c r="K27" s="41"/>
      <c r="L27" s="54"/>
      <c r="M27" s="54"/>
      <c r="N27" s="54"/>
      <c r="O27" s="41"/>
      <c r="P27" s="41"/>
      <c r="Q27" s="41"/>
      <c r="R27" s="142"/>
      <c r="S27" s="143"/>
      <c r="T27" s="47"/>
      <c r="U27" s="47"/>
      <c r="V27" s="47"/>
      <c r="W27" s="59"/>
      <c r="X27" s="59"/>
      <c r="Y27" s="59"/>
      <c r="Z27" s="47"/>
      <c r="AA27" s="47"/>
      <c r="AB27" s="47"/>
      <c r="AC27" s="59"/>
      <c r="AD27" s="59"/>
      <c r="AE27" s="59"/>
      <c r="AF27" s="47"/>
      <c r="AG27" s="47"/>
      <c r="AH27" s="47"/>
    </row>
    <row r="28" spans="1:34" ht="12.75" customHeight="1">
      <c r="A28" s="136" t="s">
        <v>129</v>
      </c>
      <c r="B28" s="137" t="s">
        <v>102</v>
      </c>
      <c r="C28" s="37">
        <v>0</v>
      </c>
      <c r="D28" s="37">
        <v>0</v>
      </c>
      <c r="E28" s="37">
        <v>0</v>
      </c>
      <c r="F28" s="37">
        <v>105</v>
      </c>
      <c r="G28" s="37">
        <v>6</v>
      </c>
      <c r="H28" s="37">
        <v>111</v>
      </c>
      <c r="I28" s="37">
        <v>0</v>
      </c>
      <c r="J28" s="37">
        <v>0</v>
      </c>
      <c r="K28" s="37">
        <v>0</v>
      </c>
      <c r="L28" s="37">
        <v>0</v>
      </c>
      <c r="M28" s="37">
        <v>0</v>
      </c>
      <c r="N28" s="37">
        <v>0</v>
      </c>
      <c r="O28" s="37">
        <v>105</v>
      </c>
      <c r="P28" s="37">
        <v>6</v>
      </c>
      <c r="Q28" s="37">
        <v>111</v>
      </c>
      <c r="R28" s="142" t="s">
        <v>129</v>
      </c>
      <c r="S28" s="143" t="s">
        <v>102</v>
      </c>
      <c r="T28" s="23">
        <v>0</v>
      </c>
      <c r="U28" s="23">
        <v>0</v>
      </c>
      <c r="V28" s="23">
        <v>0</v>
      </c>
      <c r="W28" s="23">
        <v>70</v>
      </c>
      <c r="X28" s="23">
        <v>41</v>
      </c>
      <c r="Y28" s="23">
        <v>111</v>
      </c>
      <c r="Z28" s="23">
        <v>0</v>
      </c>
      <c r="AA28" s="23">
        <v>0</v>
      </c>
      <c r="AB28" s="23">
        <v>0</v>
      </c>
      <c r="AC28" s="23">
        <v>0</v>
      </c>
      <c r="AD28" s="23">
        <v>0</v>
      </c>
      <c r="AE28" s="23">
        <v>0</v>
      </c>
      <c r="AF28" s="23">
        <v>70</v>
      </c>
      <c r="AG28" s="23">
        <v>41</v>
      </c>
      <c r="AH28" s="23">
        <v>111</v>
      </c>
    </row>
    <row r="29" spans="1:34" ht="6.95" customHeight="1">
      <c r="A29" s="136"/>
      <c r="B29" s="137"/>
      <c r="C29" s="44"/>
      <c r="D29" s="44"/>
      <c r="E29" s="41"/>
      <c r="F29" s="57"/>
      <c r="G29" s="57"/>
      <c r="H29" s="54"/>
      <c r="I29" s="44"/>
      <c r="J29" s="44"/>
      <c r="K29" s="41"/>
      <c r="L29" s="57"/>
      <c r="M29" s="57"/>
      <c r="N29" s="54"/>
      <c r="O29" s="41"/>
      <c r="P29" s="41"/>
      <c r="Q29" s="41"/>
      <c r="R29" s="142"/>
      <c r="S29" s="143"/>
      <c r="T29" s="47"/>
      <c r="U29" s="47"/>
      <c r="V29" s="47"/>
      <c r="W29" s="59"/>
      <c r="X29" s="59"/>
      <c r="Y29" s="59"/>
      <c r="Z29" s="47"/>
      <c r="AA29" s="47"/>
      <c r="AB29" s="47"/>
      <c r="AC29" s="59"/>
      <c r="AD29" s="59"/>
      <c r="AE29" s="59"/>
      <c r="AF29" s="47"/>
      <c r="AG29" s="47"/>
      <c r="AH29" s="47"/>
    </row>
    <row r="30" spans="1:34" ht="12.75" customHeight="1">
      <c r="A30" s="136" t="s">
        <v>128</v>
      </c>
      <c r="B30" s="137" t="s">
        <v>80</v>
      </c>
      <c r="C30" s="44">
        <v>902</v>
      </c>
      <c r="D30" s="44">
        <v>31</v>
      </c>
      <c r="E30" s="41">
        <v>933</v>
      </c>
      <c r="F30" s="57">
        <v>300</v>
      </c>
      <c r="G30" s="57">
        <v>10</v>
      </c>
      <c r="H30" s="54">
        <v>310</v>
      </c>
      <c r="I30" s="44">
        <v>28</v>
      </c>
      <c r="J30" s="44">
        <v>6</v>
      </c>
      <c r="K30" s="41">
        <v>34</v>
      </c>
      <c r="L30" s="57">
        <v>32</v>
      </c>
      <c r="M30" s="57">
        <v>4</v>
      </c>
      <c r="N30" s="54">
        <v>36</v>
      </c>
      <c r="O30" s="41">
        <v>1262</v>
      </c>
      <c r="P30" s="41">
        <v>51</v>
      </c>
      <c r="Q30" s="41">
        <v>1313</v>
      </c>
      <c r="R30" s="142" t="s">
        <v>128</v>
      </c>
      <c r="S30" s="143" t="s">
        <v>80</v>
      </c>
      <c r="T30" s="48">
        <v>376</v>
      </c>
      <c r="U30" s="48">
        <v>557</v>
      </c>
      <c r="V30" s="47">
        <v>933</v>
      </c>
      <c r="W30" s="60">
        <v>153</v>
      </c>
      <c r="X30" s="60">
        <v>157</v>
      </c>
      <c r="Y30" s="59">
        <v>310</v>
      </c>
      <c r="Z30" s="48">
        <v>15</v>
      </c>
      <c r="AA30" s="48">
        <v>19</v>
      </c>
      <c r="AB30" s="47">
        <v>34</v>
      </c>
      <c r="AC30" s="60">
        <v>16</v>
      </c>
      <c r="AD30" s="60">
        <v>20</v>
      </c>
      <c r="AE30" s="59">
        <v>36</v>
      </c>
      <c r="AF30" s="47">
        <v>560</v>
      </c>
      <c r="AG30" s="47">
        <v>753</v>
      </c>
      <c r="AH30" s="47">
        <v>1313</v>
      </c>
    </row>
    <row r="31" spans="1:34" ht="12.75" customHeight="1">
      <c r="A31" s="136"/>
      <c r="B31" s="137" t="s">
        <v>81</v>
      </c>
      <c r="C31" s="44">
        <v>1780</v>
      </c>
      <c r="D31" s="44">
        <v>25</v>
      </c>
      <c r="E31" s="41">
        <v>1805</v>
      </c>
      <c r="F31" s="57">
        <v>1283</v>
      </c>
      <c r="G31" s="57">
        <v>25</v>
      </c>
      <c r="H31" s="54">
        <v>1308</v>
      </c>
      <c r="I31" s="44">
        <v>690</v>
      </c>
      <c r="J31" s="44">
        <v>15</v>
      </c>
      <c r="K31" s="41">
        <v>705</v>
      </c>
      <c r="L31" s="57">
        <v>0</v>
      </c>
      <c r="M31" s="57">
        <v>0</v>
      </c>
      <c r="N31" s="54">
        <v>0</v>
      </c>
      <c r="O31" s="41">
        <v>3753</v>
      </c>
      <c r="P31" s="41">
        <v>65</v>
      </c>
      <c r="Q31" s="41">
        <v>3818</v>
      </c>
      <c r="R31" s="142"/>
      <c r="S31" s="143" t="s">
        <v>81</v>
      </c>
      <c r="T31" s="48">
        <v>1097</v>
      </c>
      <c r="U31" s="48">
        <v>708</v>
      </c>
      <c r="V31" s="47">
        <v>1805</v>
      </c>
      <c r="W31" s="60">
        <v>820</v>
      </c>
      <c r="X31" s="60">
        <v>488</v>
      </c>
      <c r="Y31" s="59">
        <v>1308</v>
      </c>
      <c r="Z31" s="48">
        <v>513</v>
      </c>
      <c r="AA31" s="48">
        <v>192</v>
      </c>
      <c r="AB31" s="47">
        <v>705</v>
      </c>
      <c r="AC31" s="60">
        <v>0</v>
      </c>
      <c r="AD31" s="60">
        <v>0</v>
      </c>
      <c r="AE31" s="59">
        <v>0</v>
      </c>
      <c r="AF31" s="47">
        <v>2430</v>
      </c>
      <c r="AG31" s="47">
        <v>1388</v>
      </c>
      <c r="AH31" s="47">
        <v>3818</v>
      </c>
    </row>
    <row r="32" spans="1:34" ht="12.75" customHeight="1">
      <c r="A32" s="136"/>
      <c r="B32" s="137" t="s">
        <v>101</v>
      </c>
      <c r="C32" s="44">
        <v>1243</v>
      </c>
      <c r="D32" s="44">
        <v>29</v>
      </c>
      <c r="E32" s="41">
        <v>1272</v>
      </c>
      <c r="F32" s="57">
        <v>93</v>
      </c>
      <c r="G32" s="57">
        <v>14</v>
      </c>
      <c r="H32" s="54">
        <v>107</v>
      </c>
      <c r="I32" s="44">
        <v>195</v>
      </c>
      <c r="J32" s="44">
        <v>8</v>
      </c>
      <c r="K32" s="41">
        <v>203</v>
      </c>
      <c r="L32" s="57">
        <v>0</v>
      </c>
      <c r="M32" s="57">
        <v>0</v>
      </c>
      <c r="N32" s="54">
        <v>0</v>
      </c>
      <c r="O32" s="41">
        <v>1531</v>
      </c>
      <c r="P32" s="41">
        <v>51</v>
      </c>
      <c r="Q32" s="41">
        <v>1582</v>
      </c>
      <c r="R32" s="142"/>
      <c r="S32" s="143" t="s">
        <v>104</v>
      </c>
      <c r="T32" s="48">
        <v>608</v>
      </c>
      <c r="U32" s="48">
        <v>664</v>
      </c>
      <c r="V32" s="47">
        <v>1272</v>
      </c>
      <c r="W32" s="60">
        <v>42</v>
      </c>
      <c r="X32" s="60">
        <v>65</v>
      </c>
      <c r="Y32" s="59">
        <v>107</v>
      </c>
      <c r="Z32" s="48">
        <v>116</v>
      </c>
      <c r="AA32" s="48">
        <v>87</v>
      </c>
      <c r="AB32" s="47">
        <v>203</v>
      </c>
      <c r="AC32" s="60">
        <v>0</v>
      </c>
      <c r="AD32" s="60">
        <v>0</v>
      </c>
      <c r="AE32" s="59">
        <v>0</v>
      </c>
      <c r="AF32" s="47">
        <v>766</v>
      </c>
      <c r="AG32" s="47">
        <v>816</v>
      </c>
      <c r="AH32" s="47">
        <v>1582</v>
      </c>
    </row>
    <row r="33" spans="1:34" ht="12.75" customHeight="1">
      <c r="A33" s="136"/>
      <c r="B33" s="137" t="s">
        <v>100</v>
      </c>
      <c r="C33" s="44">
        <v>0</v>
      </c>
      <c r="D33" s="44">
        <v>0</v>
      </c>
      <c r="E33" s="41">
        <v>0</v>
      </c>
      <c r="F33" s="57">
        <v>872</v>
      </c>
      <c r="G33" s="57">
        <v>96</v>
      </c>
      <c r="H33" s="54">
        <v>968</v>
      </c>
      <c r="I33" s="44">
        <v>49</v>
      </c>
      <c r="J33" s="44">
        <v>0</v>
      </c>
      <c r="K33" s="41">
        <v>49</v>
      </c>
      <c r="L33" s="57">
        <v>1</v>
      </c>
      <c r="M33" s="57">
        <v>12</v>
      </c>
      <c r="N33" s="54">
        <v>13</v>
      </c>
      <c r="O33" s="41">
        <v>922</v>
      </c>
      <c r="P33" s="41">
        <v>108</v>
      </c>
      <c r="Q33" s="41">
        <v>1030</v>
      </c>
      <c r="R33" s="142"/>
      <c r="S33" s="143" t="s">
        <v>100</v>
      </c>
      <c r="T33" s="48">
        <v>0</v>
      </c>
      <c r="U33" s="48">
        <v>0</v>
      </c>
      <c r="V33" s="47">
        <v>0</v>
      </c>
      <c r="W33" s="60">
        <v>456</v>
      </c>
      <c r="X33" s="60">
        <v>512</v>
      </c>
      <c r="Y33" s="59">
        <v>968</v>
      </c>
      <c r="Z33" s="48">
        <v>26</v>
      </c>
      <c r="AA33" s="48">
        <v>23</v>
      </c>
      <c r="AB33" s="47">
        <v>49</v>
      </c>
      <c r="AC33" s="60">
        <v>7</v>
      </c>
      <c r="AD33" s="60">
        <v>6</v>
      </c>
      <c r="AE33" s="59">
        <v>13</v>
      </c>
      <c r="AF33" s="47">
        <v>489</v>
      </c>
      <c r="AG33" s="47">
        <v>541</v>
      </c>
      <c r="AH33" s="47">
        <v>1030</v>
      </c>
    </row>
    <row r="34" spans="1:34" ht="12.75" customHeight="1">
      <c r="A34" s="136"/>
      <c r="B34" s="137" t="s">
        <v>82</v>
      </c>
      <c r="C34" s="44">
        <v>273</v>
      </c>
      <c r="D34" s="44">
        <v>10</v>
      </c>
      <c r="E34" s="41">
        <v>283</v>
      </c>
      <c r="F34" s="57">
        <v>206</v>
      </c>
      <c r="G34" s="57">
        <v>2</v>
      </c>
      <c r="H34" s="54">
        <v>208</v>
      </c>
      <c r="I34" s="44">
        <v>0</v>
      </c>
      <c r="J34" s="44">
        <v>0</v>
      </c>
      <c r="K34" s="41">
        <v>0</v>
      </c>
      <c r="L34" s="57">
        <v>0</v>
      </c>
      <c r="M34" s="57">
        <v>0</v>
      </c>
      <c r="N34" s="54">
        <v>0</v>
      </c>
      <c r="O34" s="41">
        <v>479</v>
      </c>
      <c r="P34" s="41">
        <v>12</v>
      </c>
      <c r="Q34" s="41">
        <v>491</v>
      </c>
      <c r="R34" s="142"/>
      <c r="S34" s="143" t="s">
        <v>140</v>
      </c>
      <c r="T34" s="48">
        <v>93</v>
      </c>
      <c r="U34" s="48">
        <v>190</v>
      </c>
      <c r="V34" s="47">
        <v>283</v>
      </c>
      <c r="W34" s="60">
        <v>115</v>
      </c>
      <c r="X34" s="60">
        <v>93</v>
      </c>
      <c r="Y34" s="59">
        <v>208</v>
      </c>
      <c r="Z34" s="48">
        <v>0</v>
      </c>
      <c r="AA34" s="48">
        <v>0</v>
      </c>
      <c r="AB34" s="47">
        <v>0</v>
      </c>
      <c r="AC34" s="60">
        <v>0</v>
      </c>
      <c r="AD34" s="60">
        <v>0</v>
      </c>
      <c r="AE34" s="59">
        <v>0</v>
      </c>
      <c r="AF34" s="47">
        <v>208</v>
      </c>
      <c r="AG34" s="47">
        <v>283</v>
      </c>
      <c r="AH34" s="47">
        <v>491</v>
      </c>
    </row>
    <row r="35" spans="1:34" ht="12.75" customHeight="1">
      <c r="A35" s="136"/>
      <c r="B35" s="137" t="s">
        <v>83</v>
      </c>
      <c r="C35" s="44">
        <v>817</v>
      </c>
      <c r="D35" s="44">
        <v>12</v>
      </c>
      <c r="E35" s="41">
        <v>829</v>
      </c>
      <c r="F35" s="57">
        <v>47</v>
      </c>
      <c r="G35" s="57">
        <v>0</v>
      </c>
      <c r="H35" s="54">
        <v>47</v>
      </c>
      <c r="I35" s="44">
        <v>260</v>
      </c>
      <c r="J35" s="44">
        <v>1</v>
      </c>
      <c r="K35" s="41">
        <v>261</v>
      </c>
      <c r="L35" s="57">
        <v>0</v>
      </c>
      <c r="M35" s="57">
        <v>0</v>
      </c>
      <c r="N35" s="54">
        <v>0</v>
      </c>
      <c r="O35" s="41">
        <v>1124</v>
      </c>
      <c r="P35" s="41">
        <v>13</v>
      </c>
      <c r="Q35" s="41">
        <v>1137</v>
      </c>
      <c r="R35" s="142"/>
      <c r="S35" s="143" t="s">
        <v>83</v>
      </c>
      <c r="T35" s="48">
        <v>428</v>
      </c>
      <c r="U35" s="48">
        <v>401</v>
      </c>
      <c r="V35" s="47">
        <v>829</v>
      </c>
      <c r="W35" s="60">
        <v>23</v>
      </c>
      <c r="X35" s="60">
        <v>24</v>
      </c>
      <c r="Y35" s="59">
        <v>47</v>
      </c>
      <c r="Z35" s="48">
        <v>181</v>
      </c>
      <c r="AA35" s="48">
        <v>80</v>
      </c>
      <c r="AB35" s="47">
        <v>261</v>
      </c>
      <c r="AC35" s="60">
        <v>0</v>
      </c>
      <c r="AD35" s="60">
        <v>0</v>
      </c>
      <c r="AE35" s="59">
        <v>0</v>
      </c>
      <c r="AF35" s="47">
        <v>632</v>
      </c>
      <c r="AG35" s="47">
        <v>505</v>
      </c>
      <c r="AH35" s="47">
        <v>1137</v>
      </c>
    </row>
    <row r="36" spans="1:34" ht="12.75" customHeight="1">
      <c r="A36" s="136"/>
      <c r="B36" s="137" t="s">
        <v>84</v>
      </c>
      <c r="C36" s="44">
        <v>698</v>
      </c>
      <c r="D36" s="44">
        <v>21</v>
      </c>
      <c r="E36" s="41">
        <v>719</v>
      </c>
      <c r="F36" s="57">
        <v>891</v>
      </c>
      <c r="G36" s="57">
        <v>56</v>
      </c>
      <c r="H36" s="54">
        <v>947</v>
      </c>
      <c r="I36" s="44">
        <v>536</v>
      </c>
      <c r="J36" s="44">
        <v>12</v>
      </c>
      <c r="K36" s="41">
        <v>548</v>
      </c>
      <c r="L36" s="57">
        <v>0</v>
      </c>
      <c r="M36" s="57">
        <v>0</v>
      </c>
      <c r="N36" s="54">
        <v>0</v>
      </c>
      <c r="O36" s="41">
        <v>2125</v>
      </c>
      <c r="P36" s="41">
        <v>89</v>
      </c>
      <c r="Q36" s="41">
        <v>2214</v>
      </c>
      <c r="R36" s="142"/>
      <c r="S36" s="143" t="s">
        <v>84</v>
      </c>
      <c r="T36" s="48">
        <v>421</v>
      </c>
      <c r="U36" s="48">
        <v>298</v>
      </c>
      <c r="V36" s="47">
        <v>719</v>
      </c>
      <c r="W36" s="60">
        <v>641</v>
      </c>
      <c r="X36" s="60">
        <v>306</v>
      </c>
      <c r="Y36" s="59">
        <v>947</v>
      </c>
      <c r="Z36" s="48">
        <v>431</v>
      </c>
      <c r="AA36" s="48">
        <v>117</v>
      </c>
      <c r="AB36" s="47">
        <v>548</v>
      </c>
      <c r="AC36" s="60">
        <v>0</v>
      </c>
      <c r="AD36" s="60">
        <v>0</v>
      </c>
      <c r="AE36" s="59">
        <v>0</v>
      </c>
      <c r="AF36" s="47">
        <v>1493</v>
      </c>
      <c r="AG36" s="47">
        <v>721</v>
      </c>
      <c r="AH36" s="47">
        <v>2214</v>
      </c>
    </row>
    <row r="37" spans="1:34" ht="12.75" customHeight="1">
      <c r="A37" s="136"/>
      <c r="B37" s="137" t="s">
        <v>102</v>
      </c>
      <c r="C37" s="44">
        <v>557</v>
      </c>
      <c r="D37" s="44">
        <v>11</v>
      </c>
      <c r="E37" s="41">
        <v>568</v>
      </c>
      <c r="F37" s="57">
        <v>558</v>
      </c>
      <c r="G37" s="57">
        <v>90</v>
      </c>
      <c r="H37" s="54">
        <v>648</v>
      </c>
      <c r="I37" s="44">
        <v>95</v>
      </c>
      <c r="J37" s="44">
        <v>1</v>
      </c>
      <c r="K37" s="41">
        <v>96</v>
      </c>
      <c r="L37" s="57">
        <v>0</v>
      </c>
      <c r="M37" s="57">
        <v>0</v>
      </c>
      <c r="N37" s="54">
        <v>0</v>
      </c>
      <c r="O37" s="41">
        <v>1210</v>
      </c>
      <c r="P37" s="41">
        <v>102</v>
      </c>
      <c r="Q37" s="41">
        <v>1312</v>
      </c>
      <c r="R37" s="142"/>
      <c r="S37" s="143" t="s">
        <v>102</v>
      </c>
      <c r="T37" s="48">
        <v>313</v>
      </c>
      <c r="U37" s="48">
        <v>255</v>
      </c>
      <c r="V37" s="47">
        <v>568</v>
      </c>
      <c r="W37" s="60">
        <v>465</v>
      </c>
      <c r="X37" s="60">
        <v>183</v>
      </c>
      <c r="Y37" s="59">
        <v>648</v>
      </c>
      <c r="Z37" s="48">
        <v>58</v>
      </c>
      <c r="AA37" s="48">
        <v>38</v>
      </c>
      <c r="AB37" s="47">
        <v>96</v>
      </c>
      <c r="AC37" s="60">
        <v>0</v>
      </c>
      <c r="AD37" s="60">
        <v>0</v>
      </c>
      <c r="AE37" s="59">
        <v>0</v>
      </c>
      <c r="AF37" s="47">
        <v>836</v>
      </c>
      <c r="AG37" s="47">
        <v>476</v>
      </c>
      <c r="AH37" s="47">
        <v>1312</v>
      </c>
    </row>
    <row r="38" spans="1:34" ht="12.75" customHeight="1">
      <c r="A38" s="136"/>
      <c r="B38" s="137" t="s">
        <v>275</v>
      </c>
      <c r="C38" s="44">
        <v>0</v>
      </c>
      <c r="D38" s="44">
        <v>0</v>
      </c>
      <c r="E38" s="41">
        <v>0</v>
      </c>
      <c r="F38" s="57">
        <v>0</v>
      </c>
      <c r="G38" s="57">
        <v>0</v>
      </c>
      <c r="H38" s="54">
        <v>0</v>
      </c>
      <c r="I38" s="44">
        <v>0</v>
      </c>
      <c r="J38" s="44">
        <v>0</v>
      </c>
      <c r="K38" s="41">
        <v>0</v>
      </c>
      <c r="L38" s="57">
        <v>2</v>
      </c>
      <c r="M38" s="57">
        <v>84</v>
      </c>
      <c r="N38" s="54">
        <v>86</v>
      </c>
      <c r="O38" s="41">
        <v>2</v>
      </c>
      <c r="P38" s="41">
        <v>84</v>
      </c>
      <c r="Q38" s="41">
        <v>86</v>
      </c>
      <c r="R38" s="142"/>
      <c r="S38" s="143" t="s">
        <v>275</v>
      </c>
      <c r="T38" s="48">
        <v>0</v>
      </c>
      <c r="U38" s="48">
        <v>0</v>
      </c>
      <c r="V38" s="47">
        <v>0</v>
      </c>
      <c r="W38" s="60">
        <v>0</v>
      </c>
      <c r="X38" s="60">
        <v>0</v>
      </c>
      <c r="Y38" s="59">
        <v>0</v>
      </c>
      <c r="Z38" s="48">
        <v>0</v>
      </c>
      <c r="AA38" s="48">
        <v>0</v>
      </c>
      <c r="AB38" s="47">
        <v>0</v>
      </c>
      <c r="AC38" s="60">
        <v>50</v>
      </c>
      <c r="AD38" s="60">
        <v>36</v>
      </c>
      <c r="AE38" s="59">
        <v>86</v>
      </c>
      <c r="AF38" s="47">
        <v>50</v>
      </c>
      <c r="AG38" s="47">
        <v>36</v>
      </c>
      <c r="AH38" s="47">
        <v>86</v>
      </c>
    </row>
    <row r="39" spans="1:34" ht="12.75" customHeight="1">
      <c r="A39" s="136"/>
      <c r="B39" s="201" t="s">
        <v>109</v>
      </c>
      <c r="C39" s="44">
        <v>14</v>
      </c>
      <c r="D39" s="44">
        <v>0</v>
      </c>
      <c r="E39" s="41">
        <v>14</v>
      </c>
      <c r="F39" s="57">
        <v>0</v>
      </c>
      <c r="G39" s="57">
        <v>0</v>
      </c>
      <c r="H39" s="54">
        <v>0</v>
      </c>
      <c r="I39" s="44">
        <v>0</v>
      </c>
      <c r="J39" s="44">
        <v>0</v>
      </c>
      <c r="K39" s="41">
        <v>0</v>
      </c>
      <c r="L39" s="57">
        <v>0</v>
      </c>
      <c r="M39" s="57">
        <v>0</v>
      </c>
      <c r="N39" s="54">
        <v>0</v>
      </c>
      <c r="O39" s="41">
        <v>14</v>
      </c>
      <c r="P39" s="41">
        <v>0</v>
      </c>
      <c r="Q39" s="41">
        <v>14</v>
      </c>
      <c r="R39" s="142"/>
      <c r="S39" s="143" t="s">
        <v>109</v>
      </c>
      <c r="T39" s="48">
        <v>9</v>
      </c>
      <c r="U39" s="48">
        <v>5</v>
      </c>
      <c r="V39" s="47">
        <v>14</v>
      </c>
      <c r="W39" s="60">
        <v>0</v>
      </c>
      <c r="X39" s="60">
        <v>0</v>
      </c>
      <c r="Y39" s="59">
        <v>0</v>
      </c>
      <c r="Z39" s="48">
        <v>0</v>
      </c>
      <c r="AA39" s="48">
        <v>0</v>
      </c>
      <c r="AB39" s="47">
        <v>0</v>
      </c>
      <c r="AC39" s="60">
        <v>0</v>
      </c>
      <c r="AD39" s="60">
        <v>0</v>
      </c>
      <c r="AE39" s="59">
        <v>0</v>
      </c>
      <c r="AF39" s="47">
        <v>9</v>
      </c>
      <c r="AG39" s="47">
        <v>5</v>
      </c>
      <c r="AH39" s="47">
        <v>14</v>
      </c>
    </row>
    <row r="40" spans="1:34" s="18" customFormat="1" ht="12.75" customHeight="1">
      <c r="A40" s="136"/>
      <c r="B40" s="136" t="s">
        <v>19</v>
      </c>
      <c r="C40" s="36">
        <v>6284</v>
      </c>
      <c r="D40" s="36">
        <v>139</v>
      </c>
      <c r="E40" s="36">
        <v>6423</v>
      </c>
      <c r="F40" s="36">
        <v>4250</v>
      </c>
      <c r="G40" s="36">
        <v>293</v>
      </c>
      <c r="H40" s="36">
        <v>4543</v>
      </c>
      <c r="I40" s="36">
        <v>1853</v>
      </c>
      <c r="J40" s="36">
        <v>43</v>
      </c>
      <c r="K40" s="36">
        <v>1896</v>
      </c>
      <c r="L40" s="36">
        <v>35</v>
      </c>
      <c r="M40" s="36">
        <v>100</v>
      </c>
      <c r="N40" s="36">
        <v>135</v>
      </c>
      <c r="O40" s="36">
        <v>12422</v>
      </c>
      <c r="P40" s="36">
        <v>575</v>
      </c>
      <c r="Q40" s="36">
        <v>12997</v>
      </c>
      <c r="R40" s="142"/>
      <c r="S40" s="142" t="s">
        <v>19</v>
      </c>
      <c r="T40" s="23">
        <v>3345</v>
      </c>
      <c r="U40" s="23">
        <v>3078</v>
      </c>
      <c r="V40" s="23">
        <v>6423</v>
      </c>
      <c r="W40" s="23">
        <v>2715</v>
      </c>
      <c r="X40" s="23">
        <v>1828</v>
      </c>
      <c r="Y40" s="23">
        <v>4543</v>
      </c>
      <c r="Z40" s="23">
        <v>1340</v>
      </c>
      <c r="AA40" s="23">
        <v>556</v>
      </c>
      <c r="AB40" s="23">
        <v>1896</v>
      </c>
      <c r="AC40" s="23">
        <v>73</v>
      </c>
      <c r="AD40" s="23">
        <v>62</v>
      </c>
      <c r="AE40" s="23">
        <v>135</v>
      </c>
      <c r="AF40" s="23">
        <v>7473</v>
      </c>
      <c r="AG40" s="23">
        <v>5524</v>
      </c>
      <c r="AH40" s="23">
        <v>12997</v>
      </c>
    </row>
    <row r="41" spans="1:34" ht="6.95" customHeight="1">
      <c r="A41" s="140"/>
      <c r="B41" s="141"/>
      <c r="C41" s="44"/>
      <c r="D41" s="44"/>
      <c r="E41" s="41"/>
      <c r="F41" s="57"/>
      <c r="G41" s="57"/>
      <c r="H41" s="54"/>
      <c r="I41" s="44"/>
      <c r="J41" s="44"/>
      <c r="K41" s="41"/>
      <c r="L41" s="57"/>
      <c r="M41" s="57"/>
      <c r="N41" s="54"/>
      <c r="O41" s="41"/>
      <c r="P41" s="41"/>
      <c r="Q41" s="41"/>
      <c r="R41" s="142"/>
      <c r="S41" s="143"/>
      <c r="T41" s="44"/>
      <c r="U41" s="44"/>
      <c r="V41" s="41"/>
      <c r="W41" s="57"/>
      <c r="X41" s="57"/>
      <c r="Y41" s="54"/>
      <c r="Z41" s="44"/>
      <c r="AA41" s="44"/>
      <c r="AB41" s="41"/>
      <c r="AC41" s="57"/>
      <c r="AD41" s="57"/>
      <c r="AE41" s="54"/>
      <c r="AF41" s="41"/>
      <c r="AG41" s="41"/>
      <c r="AH41" s="41"/>
    </row>
    <row r="42" spans="1:34" ht="12.75" customHeight="1">
      <c r="A42" s="140" t="s">
        <v>127</v>
      </c>
      <c r="B42" s="141" t="s">
        <v>82</v>
      </c>
      <c r="C42" s="23">
        <v>0</v>
      </c>
      <c r="D42" s="23">
        <v>0</v>
      </c>
      <c r="E42" s="23">
        <v>0</v>
      </c>
      <c r="F42" s="23">
        <v>9</v>
      </c>
      <c r="G42" s="23">
        <v>0</v>
      </c>
      <c r="H42" s="23">
        <v>9</v>
      </c>
      <c r="I42" s="23">
        <v>0</v>
      </c>
      <c r="J42" s="23">
        <v>0</v>
      </c>
      <c r="K42" s="23">
        <v>0</v>
      </c>
      <c r="L42" s="23">
        <v>0</v>
      </c>
      <c r="M42" s="23">
        <v>0</v>
      </c>
      <c r="N42" s="23">
        <v>0</v>
      </c>
      <c r="O42" s="23">
        <v>9</v>
      </c>
      <c r="P42" s="23">
        <v>0</v>
      </c>
      <c r="Q42" s="23">
        <v>9</v>
      </c>
      <c r="R42" s="142" t="s">
        <v>127</v>
      </c>
      <c r="S42" s="143" t="s">
        <v>82</v>
      </c>
      <c r="T42" s="23">
        <v>0</v>
      </c>
      <c r="U42" s="23">
        <v>0</v>
      </c>
      <c r="V42" s="23">
        <v>0</v>
      </c>
      <c r="W42" s="23">
        <v>5</v>
      </c>
      <c r="X42" s="23">
        <v>4</v>
      </c>
      <c r="Y42" s="23">
        <v>9</v>
      </c>
      <c r="Z42" s="23">
        <v>0</v>
      </c>
      <c r="AA42" s="23">
        <v>0</v>
      </c>
      <c r="AB42" s="23">
        <v>0</v>
      </c>
      <c r="AC42" s="23">
        <v>0</v>
      </c>
      <c r="AD42" s="23">
        <v>0</v>
      </c>
      <c r="AE42" s="23">
        <v>0</v>
      </c>
      <c r="AF42" s="23">
        <v>5</v>
      </c>
      <c r="AG42" s="23">
        <v>4</v>
      </c>
      <c r="AH42" s="23">
        <v>9</v>
      </c>
    </row>
    <row r="43" spans="1:34" ht="12.75" customHeight="1">
      <c r="A43" s="140"/>
      <c r="B43" s="141"/>
      <c r="C43" s="141"/>
      <c r="D43" s="141"/>
      <c r="E43" s="141"/>
      <c r="F43" s="141"/>
      <c r="G43" s="141"/>
      <c r="H43" s="141"/>
      <c r="I43" s="141"/>
      <c r="J43" s="141"/>
      <c r="K43" s="141"/>
      <c r="L43" s="141"/>
      <c r="M43" s="141"/>
      <c r="N43" s="141"/>
      <c r="O43" s="141"/>
      <c r="P43" s="141"/>
      <c r="Q43" s="141"/>
      <c r="T43" s="104"/>
      <c r="U43" s="104"/>
      <c r="V43" s="104"/>
      <c r="W43" s="104"/>
      <c r="X43" s="104"/>
      <c r="Y43" s="104"/>
      <c r="Z43" s="104"/>
      <c r="AA43" s="104"/>
      <c r="AB43" s="104"/>
      <c r="AC43" s="104"/>
      <c r="AD43" s="104"/>
      <c r="AE43" s="104"/>
      <c r="AF43" s="104"/>
      <c r="AG43" s="104"/>
      <c r="AH43" s="104"/>
    </row>
    <row r="44" spans="1:34" ht="12.75" customHeight="1">
      <c r="A44" s="132"/>
      <c r="B44" s="133"/>
      <c r="C44" s="180"/>
      <c r="D44" s="346" t="s">
        <v>5</v>
      </c>
      <c r="E44" s="180"/>
      <c r="F44" s="346"/>
      <c r="G44" s="346" t="s">
        <v>6</v>
      </c>
      <c r="H44" s="346"/>
      <c r="I44" s="346"/>
      <c r="J44" s="346" t="s">
        <v>7</v>
      </c>
      <c r="K44" s="346"/>
      <c r="L44" s="346"/>
      <c r="M44" s="346" t="s">
        <v>274</v>
      </c>
      <c r="N44" s="346"/>
      <c r="O44" s="346"/>
      <c r="P44" s="346" t="s">
        <v>8</v>
      </c>
      <c r="Q44" s="346"/>
      <c r="R44" s="132"/>
      <c r="S44" s="133"/>
      <c r="T44" s="180"/>
      <c r="U44" s="346" t="s">
        <v>5</v>
      </c>
      <c r="V44" s="180"/>
      <c r="W44" s="346"/>
      <c r="X44" s="346" t="s">
        <v>6</v>
      </c>
      <c r="Y44" s="346"/>
      <c r="Z44" s="346"/>
      <c r="AA44" s="346" t="s">
        <v>7</v>
      </c>
      <c r="AB44" s="346"/>
      <c r="AC44" s="346"/>
      <c r="AD44" s="346" t="s">
        <v>274</v>
      </c>
      <c r="AE44" s="346"/>
      <c r="AF44" s="346"/>
      <c r="AG44" s="346" t="s">
        <v>8</v>
      </c>
      <c r="AH44" s="346"/>
    </row>
    <row r="45" spans="1:34" ht="12.75" customHeight="1">
      <c r="A45" s="158" t="s">
        <v>137</v>
      </c>
      <c r="B45" s="159" t="s">
        <v>136</v>
      </c>
      <c r="C45" s="186" t="s">
        <v>77</v>
      </c>
      <c r="D45" s="186" t="s">
        <v>78</v>
      </c>
      <c r="E45" s="186" t="s">
        <v>79</v>
      </c>
      <c r="F45" s="186" t="s">
        <v>77</v>
      </c>
      <c r="G45" s="186" t="s">
        <v>78</v>
      </c>
      <c r="H45" s="186" t="s">
        <v>79</v>
      </c>
      <c r="I45" s="186" t="s">
        <v>77</v>
      </c>
      <c r="J45" s="186" t="s">
        <v>78</v>
      </c>
      <c r="K45" s="186" t="s">
        <v>79</v>
      </c>
      <c r="L45" s="186" t="s">
        <v>77</v>
      </c>
      <c r="M45" s="186" t="s">
        <v>78</v>
      </c>
      <c r="N45" s="186" t="s">
        <v>79</v>
      </c>
      <c r="O45" s="186" t="s">
        <v>77</v>
      </c>
      <c r="P45" s="186" t="s">
        <v>78</v>
      </c>
      <c r="Q45" s="186" t="s">
        <v>79</v>
      </c>
      <c r="R45" s="158" t="s">
        <v>137</v>
      </c>
      <c r="S45" s="159" t="s">
        <v>136</v>
      </c>
      <c r="T45" s="186" t="s">
        <v>88</v>
      </c>
      <c r="U45" s="186" t="s">
        <v>89</v>
      </c>
      <c r="V45" s="186" t="s">
        <v>79</v>
      </c>
      <c r="W45" s="186" t="s">
        <v>88</v>
      </c>
      <c r="X45" s="186" t="s">
        <v>89</v>
      </c>
      <c r="Y45" s="186" t="s">
        <v>79</v>
      </c>
      <c r="Z45" s="186" t="s">
        <v>88</v>
      </c>
      <c r="AA45" s="186" t="s">
        <v>89</v>
      </c>
      <c r="AB45" s="186" t="s">
        <v>79</v>
      </c>
      <c r="AC45" s="186" t="s">
        <v>88</v>
      </c>
      <c r="AD45" s="186" t="s">
        <v>89</v>
      </c>
      <c r="AE45" s="186" t="s">
        <v>79</v>
      </c>
      <c r="AF45" s="186" t="s">
        <v>88</v>
      </c>
      <c r="AG45" s="186" t="s">
        <v>89</v>
      </c>
      <c r="AH45" s="186" t="s">
        <v>79</v>
      </c>
    </row>
    <row r="46" spans="1:34" ht="6.95" customHeight="1">
      <c r="A46" s="136"/>
      <c r="B46" s="137"/>
      <c r="C46" s="41"/>
      <c r="D46" s="41"/>
      <c r="E46" s="41"/>
      <c r="F46" s="54"/>
      <c r="G46" s="54"/>
      <c r="H46" s="54"/>
      <c r="I46" s="41"/>
      <c r="J46" s="41"/>
      <c r="K46" s="41"/>
      <c r="L46" s="54"/>
      <c r="M46" s="54"/>
      <c r="N46" s="54"/>
      <c r="O46" s="41"/>
      <c r="P46" s="41"/>
      <c r="Q46" s="41"/>
      <c r="R46" s="142"/>
      <c r="S46" s="143"/>
      <c r="T46" s="47"/>
      <c r="U46" s="47"/>
      <c r="V46" s="47"/>
      <c r="W46" s="59"/>
      <c r="X46" s="59"/>
      <c r="Y46" s="59"/>
      <c r="Z46" s="47"/>
      <c r="AA46" s="47"/>
      <c r="AB46" s="47"/>
      <c r="AC46" s="59"/>
      <c r="AD46" s="59"/>
      <c r="AE46" s="59"/>
      <c r="AF46" s="47"/>
      <c r="AG46" s="47"/>
      <c r="AH46" s="47"/>
    </row>
    <row r="47" spans="1:34" ht="12.75" customHeight="1">
      <c r="A47" s="140" t="s">
        <v>126</v>
      </c>
      <c r="B47" s="137" t="s">
        <v>87</v>
      </c>
      <c r="C47" s="36">
        <v>0</v>
      </c>
      <c r="D47" s="36">
        <v>0</v>
      </c>
      <c r="E47" s="36">
        <v>0</v>
      </c>
      <c r="F47" s="36">
        <v>266</v>
      </c>
      <c r="G47" s="36">
        <v>33</v>
      </c>
      <c r="H47" s="36">
        <v>299</v>
      </c>
      <c r="I47" s="36">
        <v>24</v>
      </c>
      <c r="J47" s="36">
        <v>1</v>
      </c>
      <c r="K47" s="36">
        <v>25</v>
      </c>
      <c r="L47" s="36">
        <v>0</v>
      </c>
      <c r="M47" s="36">
        <v>0</v>
      </c>
      <c r="N47" s="36">
        <v>0</v>
      </c>
      <c r="O47" s="36">
        <v>290</v>
      </c>
      <c r="P47" s="36">
        <v>34</v>
      </c>
      <c r="Q47" s="36">
        <v>324</v>
      </c>
      <c r="R47" s="140" t="s">
        <v>126</v>
      </c>
      <c r="S47" s="137" t="s">
        <v>87</v>
      </c>
      <c r="T47" s="23">
        <v>0</v>
      </c>
      <c r="U47" s="23">
        <v>0</v>
      </c>
      <c r="V47" s="23">
        <v>0</v>
      </c>
      <c r="W47" s="23">
        <v>207</v>
      </c>
      <c r="X47" s="23">
        <v>92</v>
      </c>
      <c r="Y47" s="23">
        <v>299</v>
      </c>
      <c r="Z47" s="23">
        <v>19</v>
      </c>
      <c r="AA47" s="23">
        <v>6</v>
      </c>
      <c r="AB47" s="23">
        <v>25</v>
      </c>
      <c r="AC47" s="23">
        <v>0</v>
      </c>
      <c r="AD47" s="23">
        <v>0</v>
      </c>
      <c r="AE47" s="23">
        <v>0</v>
      </c>
      <c r="AF47" s="23">
        <v>226</v>
      </c>
      <c r="AG47" s="23">
        <v>98</v>
      </c>
      <c r="AH47" s="23">
        <v>324</v>
      </c>
    </row>
    <row r="48" spans="1:34" s="18" customFormat="1" ht="6.95" customHeight="1">
      <c r="A48" s="136"/>
      <c r="B48" s="136"/>
      <c r="C48" s="43"/>
      <c r="D48" s="43"/>
      <c r="E48" s="45"/>
      <c r="F48" s="56"/>
      <c r="G48" s="56"/>
      <c r="H48" s="58"/>
      <c r="I48" s="43"/>
      <c r="J48" s="43"/>
      <c r="K48" s="45"/>
      <c r="L48" s="56"/>
      <c r="M48" s="56"/>
      <c r="N48" s="58"/>
      <c r="O48" s="45"/>
      <c r="P48" s="45"/>
      <c r="Q48" s="45"/>
      <c r="R48" s="142"/>
      <c r="S48" s="142"/>
      <c r="T48" s="48"/>
      <c r="U48" s="48"/>
      <c r="V48" s="47"/>
      <c r="W48" s="60"/>
      <c r="X48" s="60"/>
      <c r="Y48" s="59"/>
      <c r="Z48" s="48"/>
      <c r="AA48" s="48"/>
      <c r="AB48" s="47"/>
      <c r="AC48" s="60"/>
      <c r="AD48" s="60"/>
      <c r="AE48" s="59"/>
      <c r="AF48" s="47"/>
      <c r="AG48" s="47"/>
      <c r="AH48" s="47"/>
    </row>
    <row r="49" spans="1:34" ht="12.75" customHeight="1">
      <c r="A49" s="136" t="s">
        <v>125</v>
      </c>
      <c r="B49" s="137" t="s">
        <v>81</v>
      </c>
      <c r="C49" s="43">
        <v>0</v>
      </c>
      <c r="D49" s="43">
        <v>0</v>
      </c>
      <c r="E49" s="45">
        <v>0</v>
      </c>
      <c r="F49" s="56">
        <v>0</v>
      </c>
      <c r="G49" s="56">
        <v>0</v>
      </c>
      <c r="H49" s="58">
        <v>0</v>
      </c>
      <c r="I49" s="43">
        <v>1</v>
      </c>
      <c r="J49" s="43">
        <v>0</v>
      </c>
      <c r="K49" s="45">
        <v>1</v>
      </c>
      <c r="L49" s="56">
        <v>0</v>
      </c>
      <c r="M49" s="56">
        <v>0</v>
      </c>
      <c r="N49" s="58">
        <v>0</v>
      </c>
      <c r="O49" s="45">
        <v>1</v>
      </c>
      <c r="P49" s="45">
        <v>0</v>
      </c>
      <c r="Q49" s="45">
        <v>1</v>
      </c>
      <c r="R49" s="142" t="s">
        <v>139</v>
      </c>
      <c r="S49" s="143" t="s">
        <v>81</v>
      </c>
      <c r="T49" s="48">
        <v>0</v>
      </c>
      <c r="U49" s="48">
        <v>0</v>
      </c>
      <c r="V49" s="47">
        <v>0</v>
      </c>
      <c r="W49" s="60">
        <v>0</v>
      </c>
      <c r="X49" s="60">
        <v>0</v>
      </c>
      <c r="Y49" s="59">
        <v>0</v>
      </c>
      <c r="Z49" s="48">
        <v>1</v>
      </c>
      <c r="AA49" s="48">
        <v>0</v>
      </c>
      <c r="AB49" s="47">
        <v>1</v>
      </c>
      <c r="AC49" s="60">
        <v>0</v>
      </c>
      <c r="AD49" s="60">
        <v>0</v>
      </c>
      <c r="AE49" s="59">
        <v>0</v>
      </c>
      <c r="AF49" s="47">
        <v>1</v>
      </c>
      <c r="AG49" s="47">
        <v>0</v>
      </c>
      <c r="AH49" s="47">
        <v>1</v>
      </c>
    </row>
    <row r="50" spans="1:34" ht="12.75" customHeight="1">
      <c r="A50" s="136" t="s">
        <v>124</v>
      </c>
      <c r="B50" s="137" t="s">
        <v>101</v>
      </c>
      <c r="C50" s="43">
        <v>0</v>
      </c>
      <c r="D50" s="43">
        <v>0</v>
      </c>
      <c r="E50" s="45">
        <v>0</v>
      </c>
      <c r="F50" s="56">
        <v>0</v>
      </c>
      <c r="G50" s="56">
        <v>0</v>
      </c>
      <c r="H50" s="58">
        <v>0</v>
      </c>
      <c r="I50" s="43">
        <v>1</v>
      </c>
      <c r="J50" s="43">
        <v>0</v>
      </c>
      <c r="K50" s="45">
        <v>1</v>
      </c>
      <c r="L50" s="56">
        <v>0</v>
      </c>
      <c r="M50" s="56">
        <v>0</v>
      </c>
      <c r="N50" s="58">
        <v>0</v>
      </c>
      <c r="O50" s="45">
        <v>1</v>
      </c>
      <c r="P50" s="45">
        <v>0</v>
      </c>
      <c r="Q50" s="45">
        <v>1</v>
      </c>
      <c r="R50" s="136" t="s">
        <v>124</v>
      </c>
      <c r="S50" s="143" t="s">
        <v>101</v>
      </c>
      <c r="T50" s="48">
        <v>0</v>
      </c>
      <c r="U50" s="48">
        <v>0</v>
      </c>
      <c r="V50" s="47">
        <v>0</v>
      </c>
      <c r="W50" s="60">
        <v>0</v>
      </c>
      <c r="X50" s="60">
        <v>0</v>
      </c>
      <c r="Y50" s="59">
        <v>0</v>
      </c>
      <c r="Z50" s="48">
        <v>1</v>
      </c>
      <c r="AA50" s="48">
        <v>0</v>
      </c>
      <c r="AB50" s="47">
        <v>1</v>
      </c>
      <c r="AC50" s="60">
        <v>0</v>
      </c>
      <c r="AD50" s="60">
        <v>0</v>
      </c>
      <c r="AE50" s="59">
        <v>0</v>
      </c>
      <c r="AF50" s="47">
        <v>1</v>
      </c>
      <c r="AG50" s="47">
        <v>0</v>
      </c>
      <c r="AH50" s="47">
        <v>1</v>
      </c>
    </row>
    <row r="51" spans="1:34" ht="12.75" customHeight="1">
      <c r="A51" s="136"/>
      <c r="B51" s="137" t="s">
        <v>100</v>
      </c>
      <c r="C51" s="43">
        <v>0</v>
      </c>
      <c r="D51" s="43">
        <v>0</v>
      </c>
      <c r="E51" s="45">
        <v>0</v>
      </c>
      <c r="F51" s="56">
        <v>0</v>
      </c>
      <c r="G51" s="56">
        <v>0</v>
      </c>
      <c r="H51" s="58">
        <v>0</v>
      </c>
      <c r="I51" s="43">
        <v>1</v>
      </c>
      <c r="J51" s="43">
        <v>0</v>
      </c>
      <c r="K51" s="45">
        <v>1</v>
      </c>
      <c r="L51" s="56">
        <v>0</v>
      </c>
      <c r="M51" s="56">
        <v>0</v>
      </c>
      <c r="N51" s="58">
        <v>0</v>
      </c>
      <c r="O51" s="45">
        <v>1</v>
      </c>
      <c r="P51" s="45">
        <v>0</v>
      </c>
      <c r="Q51" s="45">
        <v>1</v>
      </c>
      <c r="R51" s="142"/>
      <c r="S51" s="143" t="s">
        <v>100</v>
      </c>
      <c r="T51" s="48">
        <v>0</v>
      </c>
      <c r="U51" s="48">
        <v>0</v>
      </c>
      <c r="V51" s="47">
        <v>0</v>
      </c>
      <c r="W51" s="60">
        <v>0</v>
      </c>
      <c r="X51" s="60">
        <v>0</v>
      </c>
      <c r="Y51" s="59">
        <v>0</v>
      </c>
      <c r="Z51" s="48">
        <v>0</v>
      </c>
      <c r="AA51" s="48">
        <v>1</v>
      </c>
      <c r="AB51" s="47">
        <v>1</v>
      </c>
      <c r="AC51" s="60">
        <v>0</v>
      </c>
      <c r="AD51" s="60">
        <v>0</v>
      </c>
      <c r="AE51" s="59">
        <v>0</v>
      </c>
      <c r="AF51" s="47">
        <v>0</v>
      </c>
      <c r="AG51" s="47">
        <v>1</v>
      </c>
      <c r="AH51" s="47">
        <v>1</v>
      </c>
    </row>
    <row r="52" spans="1:34" s="18" customFormat="1" ht="12.75" customHeight="1">
      <c r="A52" s="136"/>
      <c r="B52" s="136" t="s">
        <v>19</v>
      </c>
      <c r="C52" s="36">
        <v>0</v>
      </c>
      <c r="D52" s="36">
        <v>0</v>
      </c>
      <c r="E52" s="36">
        <v>0</v>
      </c>
      <c r="F52" s="36">
        <v>0</v>
      </c>
      <c r="G52" s="36">
        <v>0</v>
      </c>
      <c r="H52" s="36">
        <v>0</v>
      </c>
      <c r="I52" s="36">
        <v>3</v>
      </c>
      <c r="J52" s="36">
        <v>0</v>
      </c>
      <c r="K52" s="36">
        <v>3</v>
      </c>
      <c r="L52" s="36">
        <v>0</v>
      </c>
      <c r="M52" s="36">
        <v>0</v>
      </c>
      <c r="N52" s="36">
        <v>0</v>
      </c>
      <c r="O52" s="36">
        <v>3</v>
      </c>
      <c r="P52" s="36">
        <v>0</v>
      </c>
      <c r="Q52" s="36">
        <v>3</v>
      </c>
      <c r="R52" s="142"/>
      <c r="S52" s="142" t="s">
        <v>19</v>
      </c>
      <c r="T52" s="23">
        <v>0</v>
      </c>
      <c r="U52" s="23">
        <v>0</v>
      </c>
      <c r="V52" s="23">
        <v>0</v>
      </c>
      <c r="W52" s="23">
        <v>0</v>
      </c>
      <c r="X52" s="23">
        <v>0</v>
      </c>
      <c r="Y52" s="23">
        <v>0</v>
      </c>
      <c r="Z52" s="23">
        <v>2</v>
      </c>
      <c r="AA52" s="23">
        <v>1</v>
      </c>
      <c r="AB52" s="23">
        <v>3</v>
      </c>
      <c r="AC52" s="23">
        <v>0</v>
      </c>
      <c r="AD52" s="23">
        <v>0</v>
      </c>
      <c r="AE52" s="23">
        <v>0</v>
      </c>
      <c r="AF52" s="23">
        <v>2</v>
      </c>
      <c r="AG52" s="23">
        <v>1</v>
      </c>
      <c r="AH52" s="23">
        <v>3</v>
      </c>
    </row>
    <row r="53" spans="1:34" ht="6.95" customHeight="1">
      <c r="A53" s="136"/>
      <c r="B53" s="137"/>
      <c r="C53" s="43"/>
      <c r="D53" s="43"/>
      <c r="E53" s="45"/>
      <c r="F53" s="56"/>
      <c r="G53" s="56"/>
      <c r="H53" s="58"/>
      <c r="I53" s="43"/>
      <c r="J53" s="43"/>
      <c r="K53" s="45"/>
      <c r="L53" s="56"/>
      <c r="M53" s="56"/>
      <c r="N53" s="58"/>
      <c r="O53" s="45"/>
      <c r="P53" s="45"/>
      <c r="Q53" s="45"/>
      <c r="R53" s="142"/>
      <c r="S53" s="143"/>
      <c r="T53" s="48"/>
      <c r="U53" s="48"/>
      <c r="V53" s="47"/>
      <c r="W53" s="60"/>
      <c r="X53" s="60"/>
      <c r="Y53" s="59"/>
      <c r="Z53" s="48"/>
      <c r="AA53" s="48"/>
      <c r="AB53" s="47"/>
      <c r="AC53" s="60"/>
      <c r="AD53" s="60"/>
      <c r="AE53" s="59"/>
      <c r="AF53" s="47"/>
      <c r="AG53" s="47"/>
      <c r="AH53" s="47"/>
    </row>
    <row r="54" spans="1:34" ht="12.75" customHeight="1">
      <c r="A54" s="136" t="s">
        <v>123</v>
      </c>
      <c r="B54" s="137" t="s">
        <v>84</v>
      </c>
      <c r="C54" s="34">
        <v>0</v>
      </c>
      <c r="D54" s="34">
        <v>0</v>
      </c>
      <c r="E54" s="34">
        <v>0</v>
      </c>
      <c r="F54" s="34">
        <v>13</v>
      </c>
      <c r="G54" s="34">
        <v>0</v>
      </c>
      <c r="H54" s="34">
        <v>13</v>
      </c>
      <c r="I54" s="34">
        <v>0</v>
      </c>
      <c r="J54" s="34">
        <v>0</v>
      </c>
      <c r="K54" s="34">
        <v>0</v>
      </c>
      <c r="L54" s="34">
        <v>0</v>
      </c>
      <c r="M54" s="34">
        <v>0</v>
      </c>
      <c r="N54" s="34">
        <v>0</v>
      </c>
      <c r="O54" s="34">
        <v>13</v>
      </c>
      <c r="P54" s="34">
        <v>0</v>
      </c>
      <c r="Q54" s="34">
        <v>13</v>
      </c>
      <c r="R54" s="142" t="s">
        <v>138</v>
      </c>
      <c r="S54" s="143" t="s">
        <v>84</v>
      </c>
      <c r="T54" s="24">
        <v>0</v>
      </c>
      <c r="U54" s="24">
        <v>0</v>
      </c>
      <c r="V54" s="24">
        <v>0</v>
      </c>
      <c r="W54" s="24">
        <v>4</v>
      </c>
      <c r="X54" s="24">
        <v>9</v>
      </c>
      <c r="Y54" s="24">
        <v>13</v>
      </c>
      <c r="Z54" s="24">
        <v>0</v>
      </c>
      <c r="AA54" s="24">
        <v>0</v>
      </c>
      <c r="AB54" s="24">
        <v>0</v>
      </c>
      <c r="AC54" s="24">
        <v>0</v>
      </c>
      <c r="AD54" s="24">
        <v>0</v>
      </c>
      <c r="AE54" s="24">
        <v>0</v>
      </c>
      <c r="AF54" s="24">
        <v>4</v>
      </c>
      <c r="AG54" s="24">
        <v>9</v>
      </c>
      <c r="AH54" s="24">
        <v>13</v>
      </c>
    </row>
    <row r="55" spans="1:34" ht="12.75" customHeight="1">
      <c r="A55" s="136" t="s">
        <v>122</v>
      </c>
      <c r="C55" s="45"/>
      <c r="D55" s="45"/>
      <c r="E55" s="45"/>
      <c r="F55" s="58"/>
      <c r="G55" s="58"/>
      <c r="H55" s="58"/>
      <c r="I55" s="45"/>
      <c r="J55" s="45"/>
      <c r="K55" s="45"/>
      <c r="L55" s="58"/>
      <c r="M55" s="58"/>
      <c r="N55" s="58"/>
      <c r="O55" s="45"/>
      <c r="P55" s="45"/>
      <c r="Q55" s="45"/>
      <c r="R55" s="142" t="s">
        <v>122</v>
      </c>
      <c r="S55" s="143"/>
      <c r="T55" s="47"/>
      <c r="U55" s="47"/>
      <c r="V55" s="47"/>
      <c r="W55" s="59"/>
      <c r="X55" s="59"/>
      <c r="Y55" s="59"/>
      <c r="Z55" s="47"/>
      <c r="AA55" s="47"/>
      <c r="AB55" s="47"/>
      <c r="AC55" s="59"/>
      <c r="AD55" s="59"/>
      <c r="AE55" s="59"/>
      <c r="AF55" s="47"/>
      <c r="AG55" s="47"/>
      <c r="AH55" s="47"/>
    </row>
    <row r="56" spans="1:34" ht="6.95" customHeight="1">
      <c r="A56" s="136"/>
      <c r="B56" s="137"/>
      <c r="C56" s="45"/>
      <c r="D56" s="45"/>
      <c r="E56" s="45"/>
      <c r="F56" s="58"/>
      <c r="G56" s="58"/>
      <c r="H56" s="58"/>
      <c r="I56" s="45"/>
      <c r="J56" s="45"/>
      <c r="K56" s="45"/>
      <c r="L56" s="58"/>
      <c r="M56" s="58"/>
      <c r="N56" s="58"/>
      <c r="O56" s="45"/>
      <c r="P56" s="45"/>
      <c r="Q56" s="45"/>
      <c r="R56" s="142"/>
      <c r="S56" s="143"/>
      <c r="T56" s="47"/>
      <c r="U56" s="47"/>
      <c r="V56" s="47"/>
      <c r="W56" s="59"/>
      <c r="X56" s="59"/>
      <c r="Y56" s="59"/>
      <c r="Z56" s="47"/>
      <c r="AA56" s="47"/>
      <c r="AB56" s="47"/>
      <c r="AC56" s="59"/>
      <c r="AD56" s="59"/>
      <c r="AE56" s="59"/>
      <c r="AF56" s="47"/>
      <c r="AG56" s="47"/>
      <c r="AH56" s="47"/>
    </row>
    <row r="57" spans="1:34" ht="12.75" customHeight="1">
      <c r="A57" s="136" t="s">
        <v>178</v>
      </c>
      <c r="B57" s="137" t="s">
        <v>81</v>
      </c>
      <c r="C57" s="36">
        <v>0</v>
      </c>
      <c r="D57" s="36">
        <v>0</v>
      </c>
      <c r="E57" s="36">
        <v>0</v>
      </c>
      <c r="F57" s="36">
        <v>0</v>
      </c>
      <c r="G57" s="36">
        <v>0</v>
      </c>
      <c r="H57" s="36">
        <v>0</v>
      </c>
      <c r="I57" s="36">
        <v>1</v>
      </c>
      <c r="J57" s="36">
        <v>0</v>
      </c>
      <c r="K57" s="36">
        <v>1</v>
      </c>
      <c r="L57" s="36">
        <v>0</v>
      </c>
      <c r="M57" s="36">
        <v>0</v>
      </c>
      <c r="N57" s="36">
        <v>0</v>
      </c>
      <c r="O57" s="36">
        <v>1</v>
      </c>
      <c r="P57" s="36">
        <v>0</v>
      </c>
      <c r="Q57" s="36">
        <v>1</v>
      </c>
      <c r="R57" s="136" t="s">
        <v>178</v>
      </c>
      <c r="S57" s="143" t="s">
        <v>81</v>
      </c>
      <c r="T57" s="23">
        <v>0</v>
      </c>
      <c r="U57" s="23">
        <v>0</v>
      </c>
      <c r="V57" s="23">
        <v>0</v>
      </c>
      <c r="W57" s="23">
        <v>0</v>
      </c>
      <c r="X57" s="23">
        <v>0</v>
      </c>
      <c r="Y57" s="23">
        <v>0</v>
      </c>
      <c r="Z57" s="23">
        <v>1</v>
      </c>
      <c r="AA57" s="23">
        <v>0</v>
      </c>
      <c r="AB57" s="23">
        <v>1</v>
      </c>
      <c r="AC57" s="23">
        <v>0</v>
      </c>
      <c r="AD57" s="23">
        <v>0</v>
      </c>
      <c r="AE57" s="23">
        <v>0</v>
      </c>
      <c r="AF57" s="23">
        <v>1</v>
      </c>
      <c r="AG57" s="23">
        <v>0</v>
      </c>
      <c r="AH57" s="23">
        <v>1</v>
      </c>
    </row>
    <row r="58" spans="1:34" ht="12.75" customHeight="1">
      <c r="A58" s="136" t="s">
        <v>179</v>
      </c>
      <c r="B58" s="136"/>
      <c r="C58" s="45"/>
      <c r="D58" s="45"/>
      <c r="E58" s="45"/>
      <c r="F58" s="58"/>
      <c r="G58" s="58"/>
      <c r="H58" s="58"/>
      <c r="I58" s="45"/>
      <c r="J58" s="45"/>
      <c r="K58" s="45"/>
      <c r="L58" s="58"/>
      <c r="M58" s="58"/>
      <c r="N58" s="58"/>
      <c r="O58" s="45"/>
      <c r="P58" s="45"/>
      <c r="Q58" s="45"/>
      <c r="R58" s="136" t="s">
        <v>179</v>
      </c>
      <c r="S58" s="135"/>
      <c r="T58" s="47"/>
      <c r="U58" s="47"/>
      <c r="V58" s="47"/>
      <c r="W58" s="59"/>
      <c r="X58" s="59"/>
      <c r="Y58" s="59"/>
      <c r="Z58" s="47"/>
      <c r="AA58" s="47"/>
      <c r="AB58" s="47"/>
      <c r="AC58" s="59"/>
      <c r="AD58" s="59"/>
      <c r="AE58" s="59"/>
      <c r="AF58" s="47"/>
      <c r="AG58" s="47"/>
      <c r="AH58" s="47"/>
    </row>
    <row r="59" spans="1:34" ht="6.95" customHeight="1">
      <c r="A59" s="136"/>
      <c r="B59" s="136"/>
      <c r="C59" s="43"/>
      <c r="D59" s="43"/>
      <c r="E59" s="45"/>
      <c r="F59" s="56"/>
      <c r="G59" s="56"/>
      <c r="H59" s="58"/>
      <c r="I59" s="43"/>
      <c r="J59" s="43"/>
      <c r="K59" s="45"/>
      <c r="L59" s="56"/>
      <c r="M59" s="56"/>
      <c r="N59" s="58"/>
      <c r="O59" s="45"/>
      <c r="P59" s="45"/>
      <c r="Q59" s="45"/>
      <c r="R59" s="142"/>
      <c r="S59" s="143"/>
      <c r="T59" s="48"/>
      <c r="U59" s="48"/>
      <c r="V59" s="47"/>
      <c r="W59" s="60"/>
      <c r="X59" s="60"/>
      <c r="Y59" s="59"/>
      <c r="Z59" s="48"/>
      <c r="AA59" s="48"/>
      <c r="AB59" s="47"/>
      <c r="AC59" s="60"/>
      <c r="AD59" s="60"/>
      <c r="AE59" s="59"/>
      <c r="AF59" s="47"/>
      <c r="AG59" s="47"/>
      <c r="AH59" s="47"/>
    </row>
    <row r="60" spans="1:34" ht="12.75" customHeight="1">
      <c r="A60" s="136" t="s">
        <v>120</v>
      </c>
      <c r="B60" s="137" t="s">
        <v>81</v>
      </c>
      <c r="C60" s="36">
        <v>0</v>
      </c>
      <c r="D60" s="36">
        <v>0</v>
      </c>
      <c r="E60" s="36">
        <v>0</v>
      </c>
      <c r="F60" s="36">
        <v>0</v>
      </c>
      <c r="G60" s="36">
        <v>0</v>
      </c>
      <c r="H60" s="36">
        <v>0</v>
      </c>
      <c r="I60" s="36">
        <v>6</v>
      </c>
      <c r="J60" s="36">
        <v>0</v>
      </c>
      <c r="K60" s="36">
        <v>6</v>
      </c>
      <c r="L60" s="36">
        <v>0</v>
      </c>
      <c r="M60" s="36">
        <v>0</v>
      </c>
      <c r="N60" s="36">
        <v>0</v>
      </c>
      <c r="O60" s="36">
        <v>6</v>
      </c>
      <c r="P60" s="36">
        <v>0</v>
      </c>
      <c r="Q60" s="36">
        <v>6</v>
      </c>
      <c r="R60" s="142" t="s">
        <v>120</v>
      </c>
      <c r="S60" s="143" t="s">
        <v>81</v>
      </c>
      <c r="T60" s="23">
        <v>0</v>
      </c>
      <c r="U60" s="23">
        <v>0</v>
      </c>
      <c r="V60" s="23">
        <v>0</v>
      </c>
      <c r="W60" s="23">
        <v>0</v>
      </c>
      <c r="X60" s="23">
        <v>0</v>
      </c>
      <c r="Y60" s="23">
        <v>0</v>
      </c>
      <c r="Z60" s="23">
        <v>5</v>
      </c>
      <c r="AA60" s="23">
        <v>1</v>
      </c>
      <c r="AB60" s="23">
        <v>6</v>
      </c>
      <c r="AC60" s="23">
        <v>0</v>
      </c>
      <c r="AD60" s="23">
        <v>0</v>
      </c>
      <c r="AE60" s="23">
        <v>0</v>
      </c>
      <c r="AF60" s="23">
        <v>5</v>
      </c>
      <c r="AG60" s="23">
        <v>1</v>
      </c>
      <c r="AH60" s="23">
        <v>6</v>
      </c>
    </row>
    <row r="61" spans="1:34" ht="12.75" customHeight="1">
      <c r="A61" s="136" t="s">
        <v>119</v>
      </c>
      <c r="B61" s="137"/>
      <c r="C61" s="43"/>
      <c r="D61" s="43"/>
      <c r="E61" s="45"/>
      <c r="F61" s="56"/>
      <c r="G61" s="56"/>
      <c r="H61" s="58"/>
      <c r="I61" s="43"/>
      <c r="J61" s="43"/>
      <c r="K61" s="45"/>
      <c r="L61" s="56"/>
      <c r="M61" s="56"/>
      <c r="N61" s="58"/>
      <c r="O61" s="45"/>
      <c r="P61" s="45"/>
      <c r="Q61" s="45"/>
      <c r="R61" s="142" t="s">
        <v>119</v>
      </c>
      <c r="S61" s="143"/>
      <c r="T61" s="48"/>
      <c r="U61" s="48"/>
      <c r="V61" s="47"/>
      <c r="W61" s="60"/>
      <c r="X61" s="60"/>
      <c r="Y61" s="59"/>
      <c r="Z61" s="48"/>
      <c r="AA61" s="48"/>
      <c r="AB61" s="47"/>
      <c r="AC61" s="60"/>
      <c r="AD61" s="60"/>
      <c r="AE61" s="59"/>
      <c r="AF61" s="47"/>
      <c r="AG61" s="47"/>
      <c r="AH61" s="47"/>
    </row>
    <row r="62" spans="1:34" ht="6.95" customHeight="1">
      <c r="A62" s="136"/>
      <c r="B62" s="137"/>
      <c r="C62" s="45"/>
      <c r="D62" s="45"/>
      <c r="E62" s="45"/>
      <c r="F62" s="58"/>
      <c r="G62" s="58"/>
      <c r="H62" s="58"/>
      <c r="I62" s="45"/>
      <c r="J62" s="45"/>
      <c r="K62" s="45"/>
      <c r="L62" s="58"/>
      <c r="M62" s="58"/>
      <c r="N62" s="58"/>
      <c r="O62" s="45"/>
      <c r="P62" s="45"/>
      <c r="Q62" s="45"/>
      <c r="R62" s="142"/>
      <c r="S62" s="143"/>
      <c r="T62" s="47"/>
      <c r="U62" s="47"/>
      <c r="V62" s="47"/>
      <c r="W62" s="59"/>
      <c r="X62" s="59"/>
      <c r="Y62" s="59"/>
      <c r="Z62" s="47"/>
      <c r="AA62" s="47"/>
      <c r="AB62" s="47"/>
      <c r="AC62" s="59"/>
      <c r="AD62" s="59"/>
      <c r="AE62" s="59"/>
      <c r="AF62" s="47"/>
      <c r="AG62" s="47"/>
      <c r="AH62" s="47"/>
    </row>
    <row r="63" spans="1:34" ht="12.75" customHeight="1">
      <c r="A63" s="136" t="s">
        <v>118</v>
      </c>
      <c r="B63" s="137" t="s">
        <v>81</v>
      </c>
      <c r="C63" s="36">
        <v>0</v>
      </c>
      <c r="D63" s="36">
        <v>0</v>
      </c>
      <c r="E63" s="36">
        <v>0</v>
      </c>
      <c r="F63" s="36">
        <v>8</v>
      </c>
      <c r="G63" s="36">
        <v>0</v>
      </c>
      <c r="H63" s="36">
        <v>8</v>
      </c>
      <c r="I63" s="36">
        <v>0</v>
      </c>
      <c r="J63" s="36">
        <v>0</v>
      </c>
      <c r="K63" s="36">
        <v>0</v>
      </c>
      <c r="L63" s="36">
        <v>0</v>
      </c>
      <c r="M63" s="36">
        <v>0</v>
      </c>
      <c r="N63" s="36">
        <v>0</v>
      </c>
      <c r="O63" s="36">
        <v>8</v>
      </c>
      <c r="P63" s="36">
        <v>0</v>
      </c>
      <c r="Q63" s="36">
        <v>8</v>
      </c>
      <c r="R63" s="142" t="s">
        <v>118</v>
      </c>
      <c r="S63" s="143" t="s">
        <v>81</v>
      </c>
      <c r="T63" s="23">
        <v>0</v>
      </c>
      <c r="U63" s="23">
        <v>0</v>
      </c>
      <c r="V63" s="23">
        <v>0</v>
      </c>
      <c r="W63" s="23">
        <v>6</v>
      </c>
      <c r="X63" s="23">
        <v>2</v>
      </c>
      <c r="Y63" s="23">
        <v>8</v>
      </c>
      <c r="Z63" s="23">
        <v>0</v>
      </c>
      <c r="AA63" s="23">
        <v>0</v>
      </c>
      <c r="AB63" s="23">
        <v>0</v>
      </c>
      <c r="AC63" s="23">
        <v>0</v>
      </c>
      <c r="AD63" s="23">
        <v>0</v>
      </c>
      <c r="AE63" s="23">
        <v>0</v>
      </c>
      <c r="AF63" s="23">
        <v>6</v>
      </c>
      <c r="AG63" s="23">
        <v>2</v>
      </c>
      <c r="AH63" s="23">
        <v>8</v>
      </c>
    </row>
    <row r="64" spans="1:34" s="18" customFormat="1" ht="12.75" customHeight="1">
      <c r="A64" s="136" t="s">
        <v>117</v>
      </c>
      <c r="B64" s="136"/>
      <c r="C64" s="45"/>
      <c r="D64" s="45"/>
      <c r="E64" s="45"/>
      <c r="F64" s="58"/>
      <c r="G64" s="58"/>
      <c r="H64" s="58"/>
      <c r="I64" s="45"/>
      <c r="J64" s="45"/>
      <c r="K64" s="45"/>
      <c r="L64" s="58"/>
      <c r="M64" s="58"/>
      <c r="N64" s="58"/>
      <c r="O64" s="45"/>
      <c r="P64" s="45"/>
      <c r="Q64" s="45"/>
      <c r="R64" s="142" t="s">
        <v>117</v>
      </c>
      <c r="S64" s="143"/>
      <c r="T64" s="47"/>
      <c r="U64" s="47"/>
      <c r="V64" s="47"/>
      <c r="W64" s="59"/>
      <c r="X64" s="59"/>
      <c r="Y64" s="59"/>
      <c r="Z64" s="47"/>
      <c r="AA64" s="47"/>
      <c r="AB64" s="47"/>
      <c r="AC64" s="59"/>
      <c r="AD64" s="59"/>
      <c r="AE64" s="59"/>
      <c r="AF64" s="47"/>
      <c r="AG64" s="47"/>
      <c r="AH64" s="47"/>
    </row>
    <row r="65" spans="1:34" ht="6.95" customHeight="1">
      <c r="A65" s="136"/>
      <c r="B65" s="137"/>
      <c r="C65" s="45"/>
      <c r="D65" s="45"/>
      <c r="E65" s="45"/>
      <c r="F65" s="58"/>
      <c r="G65" s="58"/>
      <c r="H65" s="58"/>
      <c r="I65" s="45"/>
      <c r="J65" s="45"/>
      <c r="K65" s="45"/>
      <c r="L65" s="58"/>
      <c r="M65" s="58"/>
      <c r="N65" s="58"/>
      <c r="O65" s="45"/>
      <c r="P65" s="45"/>
      <c r="Q65" s="45"/>
      <c r="R65" s="142"/>
      <c r="S65" s="143"/>
      <c r="T65" s="47"/>
      <c r="U65" s="47"/>
      <c r="V65" s="47"/>
      <c r="W65" s="59"/>
      <c r="X65" s="59"/>
      <c r="Y65" s="59"/>
      <c r="Z65" s="47"/>
      <c r="AA65" s="47"/>
      <c r="AB65" s="47"/>
      <c r="AC65" s="59"/>
      <c r="AD65" s="59"/>
      <c r="AE65" s="59"/>
      <c r="AF65" s="47"/>
      <c r="AG65" s="47"/>
      <c r="AH65" s="47"/>
    </row>
    <row r="66" spans="1:34" ht="12.75" customHeight="1">
      <c r="A66" s="136" t="s">
        <v>116</v>
      </c>
      <c r="B66" s="137" t="s">
        <v>81</v>
      </c>
      <c r="C66" s="43">
        <v>3</v>
      </c>
      <c r="D66" s="43">
        <v>0</v>
      </c>
      <c r="E66" s="45">
        <v>3</v>
      </c>
      <c r="F66" s="56">
        <v>0</v>
      </c>
      <c r="G66" s="56">
        <v>0</v>
      </c>
      <c r="H66" s="58">
        <v>0</v>
      </c>
      <c r="I66" s="43">
        <v>0</v>
      </c>
      <c r="J66" s="43">
        <v>0</v>
      </c>
      <c r="K66" s="45">
        <v>0</v>
      </c>
      <c r="L66" s="56">
        <v>0</v>
      </c>
      <c r="M66" s="56">
        <v>0</v>
      </c>
      <c r="N66" s="58">
        <v>0</v>
      </c>
      <c r="O66" s="43">
        <v>3</v>
      </c>
      <c r="P66" s="43">
        <v>0</v>
      </c>
      <c r="Q66" s="45">
        <v>3</v>
      </c>
      <c r="R66" s="142" t="s">
        <v>116</v>
      </c>
      <c r="S66" s="143" t="s">
        <v>81</v>
      </c>
      <c r="T66" s="48">
        <v>3</v>
      </c>
      <c r="U66" s="48">
        <v>0</v>
      </c>
      <c r="V66" s="47">
        <v>3</v>
      </c>
      <c r="W66" s="60">
        <v>0</v>
      </c>
      <c r="X66" s="60">
        <v>0</v>
      </c>
      <c r="Y66" s="59">
        <v>0</v>
      </c>
      <c r="Z66" s="48">
        <v>0</v>
      </c>
      <c r="AA66" s="48">
        <v>0</v>
      </c>
      <c r="AB66" s="47">
        <v>0</v>
      </c>
      <c r="AC66" s="60">
        <v>0</v>
      </c>
      <c r="AD66" s="60">
        <v>0</v>
      </c>
      <c r="AE66" s="59">
        <v>0</v>
      </c>
      <c r="AF66" s="47">
        <v>3</v>
      </c>
      <c r="AG66" s="47">
        <v>0</v>
      </c>
      <c r="AH66" s="47">
        <v>3</v>
      </c>
    </row>
    <row r="67" spans="1:34" ht="12.75" customHeight="1">
      <c r="A67" s="17"/>
      <c r="B67" s="137" t="s">
        <v>101</v>
      </c>
      <c r="C67" s="43">
        <v>7</v>
      </c>
      <c r="D67" s="43">
        <v>0</v>
      </c>
      <c r="E67" s="45">
        <v>7</v>
      </c>
      <c r="F67" s="56">
        <v>0</v>
      </c>
      <c r="G67" s="56">
        <v>0</v>
      </c>
      <c r="H67" s="58">
        <v>0</v>
      </c>
      <c r="I67" s="43">
        <v>0</v>
      </c>
      <c r="J67" s="43">
        <v>0</v>
      </c>
      <c r="K67" s="45">
        <v>0</v>
      </c>
      <c r="L67" s="56">
        <v>0</v>
      </c>
      <c r="M67" s="56">
        <v>0</v>
      </c>
      <c r="N67" s="58">
        <v>0</v>
      </c>
      <c r="O67" s="45">
        <v>7</v>
      </c>
      <c r="P67" s="45">
        <v>0</v>
      </c>
      <c r="Q67" s="45">
        <v>7</v>
      </c>
      <c r="R67" s="17"/>
      <c r="S67" s="143" t="s">
        <v>101</v>
      </c>
      <c r="T67" s="48">
        <v>3</v>
      </c>
      <c r="U67" s="48">
        <v>4</v>
      </c>
      <c r="V67" s="47">
        <v>7</v>
      </c>
      <c r="W67" s="60">
        <v>0</v>
      </c>
      <c r="X67" s="60">
        <v>0</v>
      </c>
      <c r="Y67" s="59">
        <v>0</v>
      </c>
      <c r="Z67" s="48">
        <v>0</v>
      </c>
      <c r="AA67" s="48">
        <v>0</v>
      </c>
      <c r="AB67" s="47">
        <v>0</v>
      </c>
      <c r="AC67" s="60">
        <v>0</v>
      </c>
      <c r="AD67" s="60">
        <v>0</v>
      </c>
      <c r="AE67" s="59">
        <v>0</v>
      </c>
      <c r="AF67" s="47">
        <v>3</v>
      </c>
      <c r="AG67" s="47">
        <v>4</v>
      </c>
      <c r="AH67" s="47">
        <v>7</v>
      </c>
    </row>
    <row r="68" spans="1:34" ht="12.75" customHeight="1">
      <c r="A68" s="136"/>
      <c r="B68" s="137" t="s">
        <v>100</v>
      </c>
      <c r="C68" s="43">
        <v>0</v>
      </c>
      <c r="D68" s="43">
        <v>0</v>
      </c>
      <c r="E68" s="45">
        <v>0</v>
      </c>
      <c r="F68" s="56">
        <v>27</v>
      </c>
      <c r="G68" s="56">
        <v>0</v>
      </c>
      <c r="H68" s="58">
        <v>27</v>
      </c>
      <c r="I68" s="43">
        <v>0</v>
      </c>
      <c r="J68" s="43">
        <v>0</v>
      </c>
      <c r="K68" s="45">
        <v>0</v>
      </c>
      <c r="L68" s="56">
        <v>0</v>
      </c>
      <c r="M68" s="56">
        <v>0</v>
      </c>
      <c r="N68" s="58">
        <v>0</v>
      </c>
      <c r="O68" s="45">
        <v>27</v>
      </c>
      <c r="P68" s="45">
        <v>0</v>
      </c>
      <c r="Q68" s="45">
        <v>27</v>
      </c>
      <c r="R68" s="142"/>
      <c r="S68" s="143" t="s">
        <v>100</v>
      </c>
      <c r="T68" s="48">
        <v>0</v>
      </c>
      <c r="U68" s="48">
        <v>0</v>
      </c>
      <c r="V68" s="47">
        <v>0</v>
      </c>
      <c r="W68" s="60">
        <v>11</v>
      </c>
      <c r="X68" s="60">
        <v>16</v>
      </c>
      <c r="Y68" s="59">
        <v>27</v>
      </c>
      <c r="Z68" s="48">
        <v>0</v>
      </c>
      <c r="AA68" s="48">
        <v>0</v>
      </c>
      <c r="AB68" s="47">
        <v>0</v>
      </c>
      <c r="AC68" s="60">
        <v>0</v>
      </c>
      <c r="AD68" s="60">
        <v>0</v>
      </c>
      <c r="AE68" s="59">
        <v>0</v>
      </c>
      <c r="AF68" s="47">
        <v>11</v>
      </c>
      <c r="AG68" s="47">
        <v>16</v>
      </c>
      <c r="AH68" s="47">
        <v>27</v>
      </c>
    </row>
    <row r="69" spans="1:34" ht="12.75" customHeight="1">
      <c r="A69" s="136"/>
      <c r="B69" s="137" t="s">
        <v>102</v>
      </c>
      <c r="C69" s="43">
        <v>1</v>
      </c>
      <c r="D69" s="43">
        <v>0</v>
      </c>
      <c r="E69" s="45">
        <v>1</v>
      </c>
      <c r="F69" s="56">
        <v>0</v>
      </c>
      <c r="G69" s="56">
        <v>0</v>
      </c>
      <c r="H69" s="58">
        <v>0</v>
      </c>
      <c r="I69" s="43">
        <v>0</v>
      </c>
      <c r="J69" s="43">
        <v>0</v>
      </c>
      <c r="K69" s="45">
        <v>0</v>
      </c>
      <c r="L69" s="56">
        <v>0</v>
      </c>
      <c r="M69" s="56">
        <v>0</v>
      </c>
      <c r="N69" s="58">
        <v>0</v>
      </c>
      <c r="O69" s="45">
        <v>1</v>
      </c>
      <c r="P69" s="45">
        <v>0</v>
      </c>
      <c r="Q69" s="45">
        <v>1</v>
      </c>
      <c r="R69" s="142"/>
      <c r="S69" s="137" t="s">
        <v>102</v>
      </c>
      <c r="T69" s="48">
        <v>0</v>
      </c>
      <c r="U69" s="48">
        <v>1</v>
      </c>
      <c r="V69" s="47">
        <v>1</v>
      </c>
      <c r="W69" s="60">
        <v>0</v>
      </c>
      <c r="X69" s="60">
        <v>0</v>
      </c>
      <c r="Y69" s="59">
        <v>0</v>
      </c>
      <c r="Z69" s="48">
        <v>0</v>
      </c>
      <c r="AA69" s="48">
        <v>0</v>
      </c>
      <c r="AB69" s="47">
        <v>0</v>
      </c>
      <c r="AC69" s="60">
        <v>0</v>
      </c>
      <c r="AD69" s="60">
        <v>0</v>
      </c>
      <c r="AE69" s="59">
        <v>0</v>
      </c>
      <c r="AF69" s="47">
        <v>0</v>
      </c>
      <c r="AG69" s="47">
        <v>1</v>
      </c>
      <c r="AH69" s="47">
        <v>1</v>
      </c>
    </row>
    <row r="70" spans="1:34" ht="12.75" customHeight="1">
      <c r="A70" s="136"/>
      <c r="B70" s="18" t="s">
        <v>19</v>
      </c>
      <c r="C70" s="34">
        <v>11</v>
      </c>
      <c r="D70" s="34">
        <v>0</v>
      </c>
      <c r="E70" s="34">
        <v>11</v>
      </c>
      <c r="F70" s="34">
        <v>27</v>
      </c>
      <c r="G70" s="34">
        <v>0</v>
      </c>
      <c r="H70" s="34">
        <v>27</v>
      </c>
      <c r="I70" s="34">
        <v>0</v>
      </c>
      <c r="J70" s="34">
        <v>0</v>
      </c>
      <c r="K70" s="34">
        <v>0</v>
      </c>
      <c r="L70" s="34">
        <v>0</v>
      </c>
      <c r="M70" s="34">
        <v>0</v>
      </c>
      <c r="N70" s="34">
        <v>0</v>
      </c>
      <c r="O70" s="34">
        <v>38</v>
      </c>
      <c r="P70" s="34">
        <v>0</v>
      </c>
      <c r="Q70" s="34">
        <v>38</v>
      </c>
      <c r="R70" s="142"/>
      <c r="S70" s="142" t="s">
        <v>19</v>
      </c>
      <c r="T70" s="34">
        <f>SUM(T66:T69)</f>
        <v>6</v>
      </c>
      <c r="U70" s="34">
        <f t="shared" ref="U70:AH70" si="0">SUM(U66:U69)</f>
        <v>5</v>
      </c>
      <c r="V70" s="34">
        <f t="shared" si="0"/>
        <v>11</v>
      </c>
      <c r="W70" s="34">
        <f t="shared" si="0"/>
        <v>11</v>
      </c>
      <c r="X70" s="34">
        <f t="shared" si="0"/>
        <v>16</v>
      </c>
      <c r="Y70" s="34">
        <f t="shared" si="0"/>
        <v>27</v>
      </c>
      <c r="Z70" s="34">
        <f t="shared" si="0"/>
        <v>0</v>
      </c>
      <c r="AA70" s="34">
        <f t="shared" si="0"/>
        <v>0</v>
      </c>
      <c r="AB70" s="34">
        <f t="shared" si="0"/>
        <v>0</v>
      </c>
      <c r="AC70" s="34">
        <f t="shared" si="0"/>
        <v>0</v>
      </c>
      <c r="AD70" s="34">
        <f t="shared" si="0"/>
        <v>0</v>
      </c>
      <c r="AE70" s="34">
        <f t="shared" si="0"/>
        <v>0</v>
      </c>
      <c r="AF70" s="34">
        <f t="shared" si="0"/>
        <v>17</v>
      </c>
      <c r="AG70" s="34">
        <f t="shared" si="0"/>
        <v>21</v>
      </c>
      <c r="AH70" s="34">
        <f t="shared" si="0"/>
        <v>38</v>
      </c>
    </row>
    <row r="71" spans="1:34" s="18" customFormat="1" ht="6.95" customHeight="1">
      <c r="A71" s="136"/>
      <c r="B71" s="136"/>
      <c r="C71" s="45"/>
      <c r="D71" s="45"/>
      <c r="E71" s="45"/>
      <c r="F71" s="58"/>
      <c r="G71" s="58"/>
      <c r="H71" s="58"/>
      <c r="I71" s="45"/>
      <c r="J71" s="45"/>
      <c r="K71" s="45"/>
      <c r="L71" s="58"/>
      <c r="M71" s="58"/>
      <c r="N71" s="58"/>
      <c r="O71" s="45"/>
      <c r="P71" s="45"/>
      <c r="Q71" s="45"/>
      <c r="R71" s="142"/>
      <c r="S71" s="142"/>
      <c r="T71" s="47"/>
      <c r="U71" s="47"/>
      <c r="V71" s="47"/>
      <c r="W71" s="59"/>
      <c r="X71" s="59"/>
      <c r="Y71" s="59"/>
      <c r="Z71" s="47"/>
      <c r="AA71" s="47"/>
      <c r="AB71" s="47"/>
      <c r="AC71" s="59"/>
      <c r="AD71" s="59"/>
      <c r="AE71" s="59"/>
      <c r="AF71" s="47"/>
      <c r="AG71" s="47"/>
      <c r="AH71" s="47"/>
    </row>
    <row r="72" spans="1:34" s="18" customFormat="1" ht="12.75" customHeight="1">
      <c r="A72" s="136" t="s">
        <v>2</v>
      </c>
      <c r="B72" s="160"/>
      <c r="C72" s="38">
        <v>6662</v>
      </c>
      <c r="D72" s="38">
        <v>142</v>
      </c>
      <c r="E72" s="38">
        <v>6804</v>
      </c>
      <c r="F72" s="38">
        <v>5001</v>
      </c>
      <c r="G72" s="38">
        <v>636</v>
      </c>
      <c r="H72" s="38">
        <v>5637</v>
      </c>
      <c r="I72" s="38">
        <v>1899</v>
      </c>
      <c r="J72" s="38">
        <v>46</v>
      </c>
      <c r="K72" s="38">
        <v>1945</v>
      </c>
      <c r="L72" s="38">
        <v>35</v>
      </c>
      <c r="M72" s="38">
        <v>107</v>
      </c>
      <c r="N72" s="38">
        <v>142</v>
      </c>
      <c r="O72" s="38">
        <v>13597</v>
      </c>
      <c r="P72" s="38">
        <v>931</v>
      </c>
      <c r="Q72" s="38">
        <v>14528</v>
      </c>
      <c r="R72" s="142" t="s">
        <v>2</v>
      </c>
      <c r="S72" s="142"/>
      <c r="T72" s="22">
        <v>3487</v>
      </c>
      <c r="U72" s="22">
        <v>3317</v>
      </c>
      <c r="V72" s="22">
        <v>6804</v>
      </c>
      <c r="W72" s="22">
        <v>3436</v>
      </c>
      <c r="X72" s="22">
        <v>2201</v>
      </c>
      <c r="Y72" s="22">
        <v>5637</v>
      </c>
      <c r="Z72" s="22">
        <v>1379</v>
      </c>
      <c r="AA72" s="22">
        <v>566</v>
      </c>
      <c r="AB72" s="22">
        <v>1945</v>
      </c>
      <c r="AC72" s="22">
        <v>77</v>
      </c>
      <c r="AD72" s="22">
        <v>65</v>
      </c>
      <c r="AE72" s="22">
        <v>142</v>
      </c>
      <c r="AF72" s="22">
        <v>8379</v>
      </c>
      <c r="AG72" s="22">
        <v>6149</v>
      </c>
      <c r="AH72" s="22">
        <v>14528</v>
      </c>
    </row>
    <row r="73" spans="1:34" s="104" customFormat="1" ht="12.75" customHeight="1">
      <c r="A73" s="105"/>
      <c r="B73" s="151"/>
      <c r="O73" s="105"/>
      <c r="P73" s="105"/>
      <c r="Q73" s="105"/>
    </row>
    <row r="74" spans="1:34" s="104" customFormat="1" ht="12.75" customHeight="1">
      <c r="A74" s="105"/>
      <c r="B74" s="151"/>
      <c r="E74" s="104" t="s">
        <v>280</v>
      </c>
      <c r="O74" s="105"/>
      <c r="P74" s="105"/>
      <c r="Q74" s="105"/>
    </row>
    <row r="75" spans="1:34" s="104" customFormat="1" ht="12.75" customHeight="1">
      <c r="A75" s="105"/>
      <c r="B75" s="151"/>
      <c r="O75" s="105"/>
      <c r="P75" s="105"/>
      <c r="Q75" s="105"/>
    </row>
    <row r="76" spans="1:34" s="104" customFormat="1" ht="12.75" customHeight="1">
      <c r="A76" s="105"/>
      <c r="B76" s="151"/>
      <c r="O76" s="105"/>
      <c r="P76" s="105"/>
      <c r="Q76" s="105"/>
    </row>
    <row r="77" spans="1:34" s="104" customFormat="1" ht="12.75" customHeight="1">
      <c r="A77" s="105"/>
      <c r="B77" s="151"/>
      <c r="O77" s="105"/>
      <c r="P77" s="105"/>
      <c r="Q77" s="105"/>
    </row>
    <row r="78" spans="1:34" s="104" customFormat="1" ht="12.75" customHeight="1">
      <c r="A78" s="105"/>
      <c r="B78" s="151"/>
      <c r="O78" s="105"/>
      <c r="P78" s="105"/>
      <c r="Q78" s="105"/>
      <c r="AG78" s="104" t="s">
        <v>280</v>
      </c>
    </row>
    <row r="79" spans="1:34" s="104" customFormat="1" ht="12.75" customHeight="1">
      <c r="A79" s="105"/>
      <c r="B79" s="151" t="s">
        <v>280</v>
      </c>
      <c r="O79" s="105"/>
      <c r="P79" s="105"/>
      <c r="Q79" s="105"/>
    </row>
    <row r="80" spans="1:34" s="104" customFormat="1" ht="12.75" customHeight="1">
      <c r="A80" s="105"/>
      <c r="B80" s="151"/>
      <c r="O80" s="105"/>
      <c r="P80" s="105"/>
      <c r="Q80" s="105"/>
    </row>
    <row r="81" spans="1:17" s="104" customFormat="1" ht="12.75" customHeight="1">
      <c r="A81" s="105"/>
      <c r="B81" s="151"/>
      <c r="O81" s="105"/>
      <c r="P81" s="105"/>
      <c r="Q81" s="105"/>
    </row>
    <row r="82" spans="1:17" s="104" customFormat="1" ht="12.75" customHeight="1">
      <c r="A82" s="105"/>
      <c r="B82" s="151"/>
      <c r="O82" s="105"/>
      <c r="P82" s="105"/>
      <c r="Q82" s="105"/>
    </row>
    <row r="83" spans="1:17" s="104" customFormat="1" ht="12.75" customHeight="1">
      <c r="A83" s="105"/>
      <c r="B83" s="151"/>
      <c r="O83" s="105"/>
      <c r="P83" s="105"/>
      <c r="Q83" s="105"/>
    </row>
    <row r="84" spans="1:17" s="104" customFormat="1" ht="12.75" customHeight="1">
      <c r="A84" s="105"/>
      <c r="B84" s="151"/>
      <c r="O84" s="105"/>
      <c r="P84" s="105"/>
      <c r="Q84" s="105"/>
    </row>
    <row r="85" spans="1:17" s="104" customFormat="1" ht="12.75" customHeight="1">
      <c r="A85" s="105"/>
      <c r="B85" s="151"/>
      <c r="O85" s="105"/>
      <c r="P85" s="105"/>
      <c r="Q85" s="105"/>
    </row>
    <row r="86" spans="1:17" s="104" customFormat="1" ht="12.75" customHeight="1">
      <c r="A86" s="105"/>
      <c r="B86" s="151"/>
      <c r="O86" s="105"/>
      <c r="P86" s="105"/>
      <c r="Q86" s="105"/>
    </row>
    <row r="87" spans="1:17" s="104" customFormat="1" ht="12.75" customHeight="1">
      <c r="A87" s="105"/>
      <c r="B87" s="151"/>
      <c r="O87" s="105"/>
      <c r="P87" s="105"/>
      <c r="Q87" s="105"/>
    </row>
    <row r="88" spans="1:17" s="104" customFormat="1" ht="12.75" customHeight="1">
      <c r="A88" s="105"/>
      <c r="B88" s="151"/>
      <c r="O88" s="105"/>
      <c r="P88" s="105"/>
      <c r="Q88" s="105"/>
    </row>
    <row r="89" spans="1:17" s="104" customFormat="1" ht="12.75" customHeight="1">
      <c r="A89" s="105"/>
      <c r="B89" s="151"/>
      <c r="O89" s="105"/>
      <c r="P89" s="105"/>
      <c r="Q89" s="105"/>
    </row>
    <row r="90" spans="1:17" s="104" customFormat="1" ht="12.75" customHeight="1">
      <c r="A90" s="105"/>
      <c r="B90" s="151"/>
      <c r="O90" s="105"/>
      <c r="P90" s="105"/>
      <c r="Q90" s="105"/>
    </row>
    <row r="91" spans="1:17" s="104" customFormat="1" ht="12.75" customHeight="1">
      <c r="A91" s="105"/>
      <c r="B91" s="151"/>
      <c r="O91" s="105"/>
      <c r="P91" s="105"/>
      <c r="Q91" s="105"/>
    </row>
    <row r="92" spans="1:17" s="104" customFormat="1" ht="12.75" customHeight="1">
      <c r="A92" s="105"/>
      <c r="B92" s="151"/>
      <c r="O92" s="105"/>
      <c r="P92" s="105"/>
      <c r="Q92" s="105"/>
    </row>
    <row r="93" spans="1:17" s="104" customFormat="1" ht="12.75" customHeight="1">
      <c r="A93" s="105"/>
      <c r="B93" s="151"/>
      <c r="O93" s="105"/>
      <c r="P93" s="105"/>
      <c r="Q93" s="105"/>
    </row>
    <row r="94" spans="1:17" s="104" customFormat="1" ht="12.75" customHeight="1">
      <c r="A94" s="105"/>
      <c r="B94" s="151"/>
      <c r="O94" s="105"/>
      <c r="P94" s="105"/>
      <c r="Q94" s="105"/>
    </row>
    <row r="95" spans="1:17" s="104" customFormat="1" ht="12.75" customHeight="1">
      <c r="A95" s="105"/>
      <c r="B95" s="151"/>
      <c r="O95" s="105"/>
      <c r="P95" s="105"/>
      <c r="Q95" s="105"/>
    </row>
    <row r="96" spans="1:17" s="104" customFormat="1" ht="12.75" customHeight="1">
      <c r="A96" s="105"/>
      <c r="B96" s="151"/>
      <c r="O96" s="105"/>
      <c r="P96" s="105"/>
      <c r="Q96" s="105"/>
    </row>
    <row r="97" spans="1:17" s="104" customFormat="1" ht="12.75" customHeight="1">
      <c r="A97" s="105"/>
      <c r="B97" s="151"/>
      <c r="O97" s="105"/>
      <c r="P97" s="105"/>
      <c r="Q97" s="105"/>
    </row>
    <row r="98" spans="1:17" s="104" customFormat="1" ht="12.75" customHeight="1">
      <c r="A98" s="105"/>
      <c r="B98" s="151"/>
      <c r="O98" s="105"/>
      <c r="P98" s="105"/>
      <c r="Q98" s="105"/>
    </row>
    <row r="99" spans="1:17" s="104" customFormat="1" ht="12.75" customHeight="1">
      <c r="A99" s="105"/>
      <c r="B99" s="151"/>
      <c r="O99" s="105"/>
      <c r="P99" s="105"/>
      <c r="Q99" s="105"/>
    </row>
    <row r="100" spans="1:17" s="104" customFormat="1" ht="12.75" customHeight="1">
      <c r="A100" s="105"/>
      <c r="B100" s="151"/>
      <c r="O100" s="105"/>
      <c r="P100" s="105"/>
      <c r="Q100" s="105"/>
    </row>
    <row r="101" spans="1:17" s="104" customFormat="1" ht="12.75" customHeight="1">
      <c r="A101" s="105"/>
      <c r="B101" s="151"/>
      <c r="O101" s="105"/>
      <c r="P101" s="105"/>
      <c r="Q101" s="105"/>
    </row>
    <row r="102" spans="1:17" s="104" customFormat="1" ht="12.75" customHeight="1">
      <c r="A102" s="105"/>
      <c r="B102" s="151"/>
      <c r="O102" s="105"/>
      <c r="P102" s="105"/>
      <c r="Q102" s="105"/>
    </row>
    <row r="103" spans="1:17" s="104" customFormat="1" ht="12.75" customHeight="1">
      <c r="A103" s="105"/>
      <c r="B103" s="151"/>
      <c r="O103" s="105"/>
      <c r="P103" s="105"/>
      <c r="Q103" s="105"/>
    </row>
    <row r="104" spans="1:17" s="104" customFormat="1" ht="12.75" customHeight="1">
      <c r="A104" s="105"/>
      <c r="B104" s="151"/>
      <c r="O104" s="105"/>
      <c r="P104" s="105"/>
      <c r="Q104" s="105"/>
    </row>
    <row r="105" spans="1:17" s="104" customFormat="1" ht="12.75" customHeight="1">
      <c r="A105" s="105"/>
      <c r="B105" s="151"/>
      <c r="O105" s="105"/>
      <c r="P105" s="105"/>
      <c r="Q105" s="105"/>
    </row>
    <row r="106" spans="1:17" s="104" customFormat="1" ht="12.75" customHeight="1">
      <c r="A106" s="105"/>
      <c r="B106" s="151"/>
      <c r="O106" s="105"/>
      <c r="P106" s="105"/>
      <c r="Q106" s="105"/>
    </row>
    <row r="107" spans="1:17" s="104" customFormat="1" ht="12.75" customHeight="1">
      <c r="A107" s="105"/>
      <c r="B107" s="151"/>
      <c r="O107" s="105"/>
      <c r="P107" s="105"/>
      <c r="Q107" s="105"/>
    </row>
    <row r="108" spans="1:17" s="104" customFormat="1" ht="12.75" customHeight="1">
      <c r="A108" s="105"/>
      <c r="B108" s="151"/>
      <c r="O108" s="105"/>
      <c r="P108" s="105"/>
      <c r="Q108" s="105"/>
    </row>
    <row r="109" spans="1:17" s="104" customFormat="1" ht="12.75" customHeight="1">
      <c r="A109" s="105"/>
      <c r="B109" s="151"/>
      <c r="O109" s="105"/>
      <c r="P109" s="105"/>
      <c r="Q109" s="105"/>
    </row>
    <row r="110" spans="1:17" s="104" customFormat="1" ht="12.75" customHeight="1">
      <c r="A110" s="105"/>
      <c r="B110" s="151"/>
      <c r="O110" s="105"/>
      <c r="P110" s="105"/>
      <c r="Q110" s="105"/>
    </row>
    <row r="111" spans="1:17" s="104" customFormat="1" ht="12.75" customHeight="1">
      <c r="A111" s="105"/>
      <c r="B111" s="151"/>
      <c r="O111" s="105"/>
      <c r="P111" s="105"/>
      <c r="Q111" s="105"/>
    </row>
    <row r="112" spans="1:17" s="104" customFormat="1" ht="12.75" customHeight="1">
      <c r="A112" s="105"/>
      <c r="B112" s="151"/>
      <c r="O112" s="105"/>
      <c r="P112" s="105"/>
      <c r="Q112" s="105"/>
    </row>
    <row r="113" spans="1:17" s="104" customFormat="1" ht="12.75" customHeight="1">
      <c r="A113" s="105"/>
      <c r="B113" s="151"/>
      <c r="O113" s="105"/>
      <c r="P113" s="105"/>
      <c r="Q113" s="105"/>
    </row>
    <row r="114" spans="1:17" s="104" customFormat="1" ht="12.75" customHeight="1">
      <c r="A114" s="105"/>
      <c r="B114" s="151"/>
      <c r="O114" s="105"/>
      <c r="P114" s="105"/>
      <c r="Q114" s="105"/>
    </row>
    <row r="115" spans="1:17" s="104" customFormat="1" ht="12.75" customHeight="1">
      <c r="A115" s="105"/>
      <c r="B115" s="151"/>
      <c r="O115" s="105"/>
      <c r="P115" s="105"/>
      <c r="Q115" s="105"/>
    </row>
    <row r="116" spans="1:17" s="104" customFormat="1" ht="12.75" customHeight="1">
      <c r="A116" s="105"/>
      <c r="B116" s="151"/>
      <c r="O116" s="105"/>
      <c r="P116" s="105"/>
      <c r="Q116" s="105"/>
    </row>
    <row r="117" spans="1:17" s="104" customFormat="1" ht="12.75" customHeight="1">
      <c r="A117" s="105"/>
      <c r="B117" s="151"/>
      <c r="O117" s="105"/>
      <c r="P117" s="105"/>
      <c r="Q117" s="105"/>
    </row>
    <row r="118" spans="1:17" s="104" customFormat="1" ht="12.75" customHeight="1">
      <c r="A118" s="105"/>
      <c r="B118" s="151"/>
      <c r="O118" s="105"/>
      <c r="P118" s="105"/>
      <c r="Q118" s="105"/>
    </row>
    <row r="119" spans="1:17" s="104" customFormat="1" ht="12.75" customHeight="1">
      <c r="A119" s="105"/>
      <c r="B119" s="151"/>
      <c r="O119" s="105"/>
      <c r="P119" s="105"/>
      <c r="Q119" s="105"/>
    </row>
    <row r="120" spans="1:17" s="104" customFormat="1" ht="12.75" customHeight="1">
      <c r="A120" s="105"/>
      <c r="B120" s="151"/>
      <c r="O120" s="105"/>
      <c r="P120" s="105"/>
      <c r="Q120" s="105"/>
    </row>
    <row r="121" spans="1:17" s="104" customFormat="1" ht="12.75" customHeight="1">
      <c r="A121" s="105"/>
      <c r="B121" s="151"/>
      <c r="O121" s="105"/>
      <c r="P121" s="105"/>
      <c r="Q121" s="105"/>
    </row>
    <row r="122" spans="1:17" s="104" customFormat="1" ht="12.75" customHeight="1">
      <c r="A122" s="105"/>
      <c r="B122" s="151"/>
      <c r="O122" s="105"/>
      <c r="P122" s="105"/>
      <c r="Q122" s="105"/>
    </row>
    <row r="123" spans="1:17" s="104" customFormat="1" ht="12.75" customHeight="1">
      <c r="A123" s="105"/>
      <c r="B123" s="151"/>
      <c r="O123" s="105"/>
      <c r="P123" s="105"/>
      <c r="Q123" s="105"/>
    </row>
    <row r="124" spans="1:17" s="104" customFormat="1" ht="12.75" customHeight="1">
      <c r="A124" s="105"/>
      <c r="B124" s="151"/>
      <c r="O124" s="105"/>
      <c r="P124" s="105"/>
      <c r="Q124" s="105"/>
    </row>
    <row r="125" spans="1:17" s="104" customFormat="1" ht="12.75" customHeight="1">
      <c r="A125" s="105"/>
      <c r="B125" s="151"/>
      <c r="O125" s="105"/>
      <c r="P125" s="105"/>
      <c r="Q125" s="105"/>
    </row>
    <row r="126" spans="1:17" s="104" customFormat="1" ht="12.75" customHeight="1">
      <c r="A126" s="105"/>
      <c r="B126" s="151"/>
      <c r="O126" s="105"/>
      <c r="P126" s="105"/>
      <c r="Q126" s="105"/>
    </row>
    <row r="127" spans="1:17" s="104" customFormat="1" ht="12.75" customHeight="1">
      <c r="A127" s="105"/>
      <c r="B127" s="151"/>
      <c r="O127" s="105"/>
      <c r="P127" s="105"/>
      <c r="Q127" s="105"/>
    </row>
    <row r="128" spans="1:17" s="104" customFormat="1" ht="12.75" customHeight="1">
      <c r="A128" s="105"/>
      <c r="B128" s="151"/>
      <c r="O128" s="105"/>
      <c r="P128" s="105"/>
      <c r="Q128" s="105"/>
    </row>
    <row r="129" spans="1:17" s="104" customFormat="1" ht="12.75" customHeight="1">
      <c r="A129" s="105"/>
      <c r="B129" s="151"/>
      <c r="O129" s="105"/>
      <c r="P129" s="105"/>
      <c r="Q129" s="105"/>
    </row>
    <row r="130" spans="1:17" s="104" customFormat="1" ht="12.75" customHeight="1">
      <c r="A130" s="105"/>
      <c r="B130" s="151"/>
      <c r="O130" s="105"/>
      <c r="P130" s="105"/>
      <c r="Q130" s="105"/>
    </row>
    <row r="131" spans="1:17" s="104" customFormat="1" ht="12.75" customHeight="1">
      <c r="A131" s="105"/>
      <c r="B131" s="151"/>
      <c r="O131" s="105"/>
      <c r="P131" s="105"/>
      <c r="Q131" s="105"/>
    </row>
    <row r="132" spans="1:17" s="104" customFormat="1" ht="12.75" customHeight="1">
      <c r="A132" s="105"/>
      <c r="B132" s="151"/>
      <c r="O132" s="105"/>
      <c r="P132" s="105"/>
      <c r="Q132" s="105"/>
    </row>
    <row r="133" spans="1:17" s="104" customFormat="1" ht="12.75" customHeight="1">
      <c r="A133" s="105"/>
      <c r="B133" s="151"/>
      <c r="O133" s="105"/>
      <c r="P133" s="105"/>
      <c r="Q133" s="105"/>
    </row>
    <row r="134" spans="1:17" s="104" customFormat="1" ht="12.75" customHeight="1">
      <c r="A134" s="105"/>
      <c r="B134" s="151"/>
      <c r="O134" s="105"/>
      <c r="P134" s="105"/>
      <c r="Q134" s="105"/>
    </row>
    <row r="135" spans="1:17" s="104" customFormat="1" ht="12.75" customHeight="1">
      <c r="A135" s="105"/>
      <c r="B135" s="151"/>
      <c r="O135" s="105"/>
      <c r="P135" s="105"/>
      <c r="Q135" s="105"/>
    </row>
    <row r="136" spans="1:17" s="104" customFormat="1" ht="12.75" customHeight="1">
      <c r="A136" s="105"/>
      <c r="B136" s="151"/>
      <c r="O136" s="105"/>
      <c r="P136" s="105"/>
      <c r="Q136" s="105"/>
    </row>
    <row r="137" spans="1:17" s="104" customFormat="1" ht="12.75" customHeight="1">
      <c r="A137" s="105"/>
      <c r="B137" s="151"/>
      <c r="O137" s="105"/>
      <c r="P137" s="105"/>
      <c r="Q137" s="105"/>
    </row>
    <row r="138" spans="1:17" s="104" customFormat="1" ht="12.75" customHeight="1">
      <c r="A138" s="105"/>
      <c r="B138" s="151"/>
      <c r="O138" s="105"/>
      <c r="P138" s="105"/>
      <c r="Q138" s="105"/>
    </row>
    <row r="139" spans="1:17" s="104" customFormat="1" ht="12.75" customHeight="1">
      <c r="A139" s="105"/>
      <c r="B139" s="151"/>
      <c r="O139" s="105"/>
      <c r="P139" s="105"/>
      <c r="Q139" s="105"/>
    </row>
    <row r="140" spans="1:17" s="104" customFormat="1" ht="12.75" customHeight="1">
      <c r="A140" s="105"/>
      <c r="B140" s="151"/>
      <c r="O140" s="105"/>
      <c r="P140" s="105"/>
      <c r="Q140" s="105"/>
    </row>
    <row r="141" spans="1:17" s="104" customFormat="1" ht="12.75" customHeight="1">
      <c r="A141" s="105"/>
      <c r="B141" s="151"/>
      <c r="O141" s="105"/>
      <c r="P141" s="105"/>
      <c r="Q141" s="105"/>
    </row>
    <row r="142" spans="1:17" s="104" customFormat="1" ht="12.75" customHeight="1">
      <c r="A142" s="105"/>
      <c r="B142" s="151"/>
      <c r="O142" s="105"/>
      <c r="P142" s="105"/>
      <c r="Q142" s="105"/>
    </row>
    <row r="143" spans="1:17" s="104" customFormat="1" ht="12.75" customHeight="1">
      <c r="A143" s="105"/>
      <c r="B143" s="151"/>
      <c r="O143" s="105"/>
      <c r="P143" s="105"/>
      <c r="Q143" s="105"/>
    </row>
    <row r="144" spans="1:17" s="104" customFormat="1" ht="12.75" customHeight="1">
      <c r="A144" s="105"/>
      <c r="B144" s="151"/>
      <c r="O144" s="105"/>
      <c r="P144" s="105"/>
      <c r="Q144" s="105"/>
    </row>
    <row r="145" spans="1:17" s="104" customFormat="1" ht="12.75" customHeight="1">
      <c r="A145" s="105"/>
      <c r="B145" s="151"/>
      <c r="O145" s="105"/>
      <c r="P145" s="105"/>
      <c r="Q145" s="105"/>
    </row>
    <row r="146" spans="1:17" s="104" customFormat="1" ht="12.75" customHeight="1">
      <c r="A146" s="105"/>
      <c r="B146" s="151"/>
      <c r="O146" s="105"/>
      <c r="P146" s="105"/>
      <c r="Q146" s="105"/>
    </row>
    <row r="147" spans="1:17" s="104" customFormat="1" ht="12.75" customHeight="1">
      <c r="A147" s="105"/>
      <c r="B147" s="151"/>
      <c r="O147" s="105"/>
      <c r="P147" s="105"/>
      <c r="Q147" s="105"/>
    </row>
    <row r="148" spans="1:17" s="104" customFormat="1" ht="12.75" customHeight="1">
      <c r="A148" s="105"/>
      <c r="B148" s="151"/>
      <c r="O148" s="105"/>
      <c r="P148" s="105"/>
      <c r="Q148" s="105"/>
    </row>
    <row r="149" spans="1:17" s="104" customFormat="1" ht="12.75" customHeight="1">
      <c r="A149" s="105"/>
      <c r="B149" s="151"/>
      <c r="O149" s="105"/>
      <c r="P149" s="105"/>
      <c r="Q149" s="105"/>
    </row>
    <row r="150" spans="1:17" s="104" customFormat="1" ht="12.75" customHeight="1">
      <c r="A150" s="105"/>
      <c r="B150" s="151"/>
      <c r="O150" s="105"/>
      <c r="P150" s="105"/>
      <c r="Q150" s="105"/>
    </row>
    <row r="151" spans="1:17" s="104" customFormat="1" ht="12.75" customHeight="1">
      <c r="A151" s="105"/>
      <c r="B151" s="151"/>
      <c r="O151" s="105"/>
      <c r="P151" s="105"/>
      <c r="Q151" s="105"/>
    </row>
    <row r="152" spans="1:17" s="104" customFormat="1" ht="12.75" customHeight="1">
      <c r="A152" s="105"/>
      <c r="B152" s="151"/>
      <c r="O152" s="105"/>
      <c r="P152" s="105"/>
      <c r="Q152" s="105"/>
    </row>
    <row r="153" spans="1:17" s="104" customFormat="1" ht="12.75" customHeight="1">
      <c r="A153" s="105"/>
      <c r="B153" s="151"/>
      <c r="O153" s="105"/>
      <c r="P153" s="105"/>
      <c r="Q153" s="105"/>
    </row>
    <row r="154" spans="1:17" s="104" customFormat="1" ht="12.75" customHeight="1">
      <c r="A154" s="105"/>
      <c r="B154" s="151"/>
      <c r="O154" s="105"/>
      <c r="P154" s="105"/>
      <c r="Q154" s="105"/>
    </row>
    <row r="155" spans="1:17" s="104" customFormat="1" ht="12.75" customHeight="1">
      <c r="A155" s="105"/>
      <c r="B155" s="151"/>
      <c r="O155" s="105"/>
      <c r="P155" s="105"/>
      <c r="Q155" s="105"/>
    </row>
    <row r="156" spans="1:17" s="104" customFormat="1" ht="12.75" customHeight="1">
      <c r="A156" s="105"/>
      <c r="B156" s="151"/>
      <c r="O156" s="105"/>
      <c r="P156" s="105"/>
      <c r="Q156" s="105"/>
    </row>
    <row r="157" spans="1:17" s="104" customFormat="1" ht="12.75" customHeight="1">
      <c r="A157" s="105"/>
      <c r="B157" s="151"/>
      <c r="O157" s="105"/>
      <c r="P157" s="105"/>
      <c r="Q157" s="105"/>
    </row>
    <row r="158" spans="1:17" s="104" customFormat="1" ht="12.75" customHeight="1">
      <c r="A158" s="105"/>
      <c r="B158" s="151"/>
      <c r="O158" s="105"/>
      <c r="P158" s="105"/>
      <c r="Q158" s="105"/>
    </row>
    <row r="159" spans="1:17" s="104" customFormat="1" ht="12.75" customHeight="1">
      <c r="A159" s="105"/>
      <c r="B159" s="151"/>
      <c r="O159" s="105"/>
      <c r="P159" s="105"/>
      <c r="Q159" s="105"/>
    </row>
    <row r="160" spans="1:17" s="104" customFormat="1" ht="12.75" customHeight="1">
      <c r="A160" s="105"/>
      <c r="B160" s="151"/>
      <c r="O160" s="105"/>
      <c r="P160" s="105"/>
      <c r="Q160" s="105"/>
    </row>
    <row r="161" spans="1:17" s="104" customFormat="1" ht="12.75" customHeight="1">
      <c r="A161" s="105"/>
      <c r="B161" s="151"/>
      <c r="O161" s="105"/>
      <c r="P161" s="105"/>
      <c r="Q161" s="105"/>
    </row>
    <row r="162" spans="1:17" s="104" customFormat="1" ht="12.75" customHeight="1">
      <c r="A162" s="105"/>
      <c r="B162" s="151"/>
      <c r="O162" s="105"/>
      <c r="P162" s="105"/>
      <c r="Q162" s="105"/>
    </row>
    <row r="163" spans="1:17" s="104" customFormat="1" ht="12.75" customHeight="1">
      <c r="A163" s="105"/>
      <c r="B163" s="151"/>
      <c r="O163" s="105"/>
      <c r="P163" s="105"/>
      <c r="Q163" s="105"/>
    </row>
    <row r="164" spans="1:17" s="104" customFormat="1" ht="12.75" customHeight="1">
      <c r="A164" s="105"/>
      <c r="B164" s="151"/>
      <c r="O164" s="105"/>
      <c r="P164" s="105"/>
      <c r="Q164" s="105"/>
    </row>
    <row r="165" spans="1:17" s="104" customFormat="1" ht="12.75" customHeight="1">
      <c r="A165" s="105"/>
      <c r="B165" s="151"/>
      <c r="O165" s="105"/>
      <c r="P165" s="105"/>
      <c r="Q165" s="105"/>
    </row>
    <row r="166" spans="1:17" s="104" customFormat="1" ht="12.75" customHeight="1">
      <c r="A166" s="105"/>
      <c r="B166" s="151"/>
      <c r="O166" s="105"/>
      <c r="P166" s="105"/>
      <c r="Q166" s="105"/>
    </row>
    <row r="167" spans="1:17" s="104" customFormat="1" ht="12.75" customHeight="1">
      <c r="A167" s="105"/>
      <c r="B167" s="151"/>
      <c r="O167" s="105"/>
      <c r="P167" s="105"/>
      <c r="Q167" s="105"/>
    </row>
    <row r="168" spans="1:17" s="104" customFormat="1" ht="12.75" customHeight="1">
      <c r="A168" s="105"/>
      <c r="B168" s="151"/>
      <c r="O168" s="105"/>
      <c r="P168" s="105"/>
      <c r="Q168" s="105"/>
    </row>
    <row r="169" spans="1:17" s="104" customFormat="1" ht="12.75" customHeight="1">
      <c r="A169" s="105"/>
      <c r="B169" s="151"/>
      <c r="O169" s="105"/>
      <c r="P169" s="105"/>
      <c r="Q169" s="105"/>
    </row>
    <row r="170" spans="1:17" s="104" customFormat="1" ht="12.75" customHeight="1">
      <c r="A170" s="105"/>
      <c r="B170" s="151"/>
      <c r="O170" s="105"/>
      <c r="P170" s="105"/>
      <c r="Q170" s="105"/>
    </row>
    <row r="171" spans="1:17" s="104" customFormat="1" ht="12.75" customHeight="1">
      <c r="A171" s="105"/>
      <c r="B171" s="151"/>
      <c r="O171" s="105"/>
      <c r="P171" s="105"/>
      <c r="Q171" s="105"/>
    </row>
    <row r="172" spans="1:17" s="104" customFormat="1" ht="12.75" customHeight="1">
      <c r="A172" s="105"/>
      <c r="B172" s="151"/>
      <c r="O172" s="105"/>
      <c r="P172" s="105"/>
      <c r="Q172" s="105"/>
    </row>
    <row r="173" spans="1:17" s="104" customFormat="1" ht="12.75" customHeight="1">
      <c r="A173" s="105"/>
      <c r="B173" s="151"/>
      <c r="O173" s="105"/>
      <c r="P173" s="105"/>
      <c r="Q173" s="105"/>
    </row>
    <row r="174" spans="1:17" s="104" customFormat="1" ht="12.75" customHeight="1">
      <c r="A174" s="105"/>
      <c r="B174" s="151"/>
      <c r="O174" s="105"/>
      <c r="P174" s="105"/>
      <c r="Q174" s="105"/>
    </row>
    <row r="175" spans="1:17" s="104" customFormat="1" ht="12.75" customHeight="1">
      <c r="A175" s="105"/>
      <c r="B175" s="151"/>
      <c r="O175" s="105"/>
      <c r="P175" s="105"/>
      <c r="Q175" s="105"/>
    </row>
    <row r="176" spans="1:17" s="104" customFormat="1" ht="12.75" customHeight="1">
      <c r="A176" s="105"/>
      <c r="B176" s="151"/>
      <c r="O176" s="105"/>
      <c r="P176" s="105"/>
      <c r="Q176" s="105"/>
    </row>
    <row r="177" spans="1:17" s="104" customFormat="1" ht="12.75" customHeight="1">
      <c r="A177" s="105"/>
      <c r="B177" s="151"/>
      <c r="O177" s="105"/>
      <c r="P177" s="105"/>
      <c r="Q177" s="105"/>
    </row>
    <row r="178" spans="1:17" s="104" customFormat="1" ht="12.75" customHeight="1">
      <c r="A178" s="105"/>
      <c r="B178" s="151"/>
      <c r="O178" s="105"/>
      <c r="P178" s="105"/>
      <c r="Q178" s="105"/>
    </row>
    <row r="179" spans="1:17" s="104" customFormat="1" ht="12.75" customHeight="1">
      <c r="A179" s="105"/>
      <c r="B179" s="151"/>
      <c r="O179" s="105"/>
      <c r="P179" s="105"/>
      <c r="Q179" s="105"/>
    </row>
    <row r="180" spans="1:17" s="104" customFormat="1" ht="12.75" customHeight="1">
      <c r="A180" s="105"/>
      <c r="B180" s="151"/>
      <c r="O180" s="105"/>
      <c r="P180" s="105"/>
      <c r="Q180" s="105"/>
    </row>
    <row r="181" spans="1:17" s="104" customFormat="1" ht="12.75" customHeight="1">
      <c r="A181" s="105"/>
      <c r="B181" s="151"/>
      <c r="O181" s="105"/>
      <c r="P181" s="105"/>
      <c r="Q181" s="105"/>
    </row>
    <row r="182" spans="1:17" s="104" customFormat="1" ht="12.75" customHeight="1">
      <c r="A182" s="105"/>
      <c r="B182" s="151"/>
      <c r="O182" s="105"/>
      <c r="P182" s="105"/>
      <c r="Q182" s="105"/>
    </row>
    <row r="183" spans="1:17" s="104" customFormat="1" ht="12.75" customHeight="1">
      <c r="A183" s="105"/>
      <c r="B183" s="151"/>
      <c r="O183" s="105"/>
      <c r="P183" s="105"/>
      <c r="Q183" s="105"/>
    </row>
    <row r="184" spans="1:17" s="104" customFormat="1" ht="12.75" customHeight="1">
      <c r="A184" s="105"/>
      <c r="B184" s="151"/>
      <c r="O184" s="105"/>
      <c r="P184" s="105"/>
      <c r="Q184" s="105"/>
    </row>
    <row r="185" spans="1:17" s="104" customFormat="1" ht="12.75" customHeight="1">
      <c r="A185" s="105"/>
      <c r="B185" s="151"/>
      <c r="O185" s="105"/>
      <c r="P185" s="105"/>
      <c r="Q185" s="105"/>
    </row>
    <row r="186" spans="1:17" s="104" customFormat="1" ht="12.75" customHeight="1">
      <c r="A186" s="105"/>
      <c r="B186" s="151"/>
      <c r="O186" s="105"/>
      <c r="P186" s="105"/>
      <c r="Q186" s="105"/>
    </row>
    <row r="187" spans="1:17" s="104" customFormat="1" ht="12.75" customHeight="1">
      <c r="A187" s="105"/>
      <c r="B187" s="151"/>
      <c r="O187" s="105"/>
      <c r="P187" s="105"/>
      <c r="Q187" s="105"/>
    </row>
    <row r="188" spans="1:17" s="104" customFormat="1" ht="12.75" customHeight="1">
      <c r="A188" s="105"/>
      <c r="B188" s="151"/>
      <c r="O188" s="105"/>
      <c r="P188" s="105"/>
      <c r="Q188" s="105"/>
    </row>
    <row r="189" spans="1:17" s="104" customFormat="1" ht="12.75" customHeight="1">
      <c r="A189" s="105"/>
      <c r="B189" s="151"/>
      <c r="O189" s="105"/>
      <c r="P189" s="105"/>
      <c r="Q189" s="105"/>
    </row>
    <row r="190" spans="1:17" s="104" customFormat="1" ht="12.75" customHeight="1">
      <c r="A190" s="105"/>
      <c r="B190" s="151"/>
      <c r="O190" s="105"/>
      <c r="P190" s="105"/>
      <c r="Q190" s="105"/>
    </row>
    <row r="191" spans="1:17" s="104" customFormat="1" ht="12.75" customHeight="1">
      <c r="A191" s="105"/>
      <c r="B191" s="151"/>
      <c r="O191" s="105"/>
      <c r="P191" s="105"/>
      <c r="Q191" s="105"/>
    </row>
    <row r="192" spans="1:17" s="104" customFormat="1" ht="12.75" customHeight="1">
      <c r="A192" s="105"/>
      <c r="B192" s="151"/>
      <c r="O192" s="105"/>
      <c r="P192" s="105"/>
      <c r="Q192" s="105"/>
    </row>
    <row r="193" spans="1:17" s="104" customFormat="1" ht="12.75" customHeight="1">
      <c r="A193" s="105"/>
      <c r="B193" s="151"/>
      <c r="O193" s="105"/>
      <c r="P193" s="105"/>
      <c r="Q193" s="105"/>
    </row>
    <row r="194" spans="1:17" s="104" customFormat="1" ht="12.75" customHeight="1">
      <c r="A194" s="105"/>
      <c r="B194" s="151"/>
      <c r="O194" s="105"/>
      <c r="P194" s="105"/>
      <c r="Q194" s="105"/>
    </row>
    <row r="195" spans="1:17" s="104" customFormat="1" ht="12.75" customHeight="1">
      <c r="A195" s="105"/>
      <c r="B195" s="151"/>
      <c r="O195" s="105"/>
      <c r="P195" s="105"/>
      <c r="Q195" s="105"/>
    </row>
    <row r="196" spans="1:17" s="104" customFormat="1" ht="12.75" customHeight="1">
      <c r="A196" s="105"/>
      <c r="B196" s="151"/>
      <c r="O196" s="105"/>
      <c r="P196" s="105"/>
      <c r="Q196" s="105"/>
    </row>
    <row r="197" spans="1:17" s="104" customFormat="1" ht="12.75" customHeight="1">
      <c r="A197" s="105"/>
      <c r="B197" s="151"/>
      <c r="O197" s="105"/>
      <c r="P197" s="105"/>
      <c r="Q197" s="105"/>
    </row>
    <row r="198" spans="1:17" s="104" customFormat="1" ht="12.75" customHeight="1">
      <c r="A198" s="105"/>
      <c r="B198" s="151"/>
      <c r="O198" s="105"/>
      <c r="P198" s="105"/>
      <c r="Q198" s="105"/>
    </row>
    <row r="199" spans="1:17" s="104" customFormat="1" ht="12.75" customHeight="1">
      <c r="A199" s="105"/>
      <c r="B199" s="151"/>
      <c r="O199" s="105"/>
      <c r="P199" s="105"/>
      <c r="Q199" s="105"/>
    </row>
    <row r="200" spans="1:17" s="104" customFormat="1" ht="12.75" customHeight="1">
      <c r="A200" s="105"/>
      <c r="B200" s="151"/>
      <c r="O200" s="105"/>
      <c r="P200" s="105"/>
      <c r="Q200" s="105"/>
    </row>
    <row r="201" spans="1:17" s="104" customFormat="1" ht="12.75" customHeight="1">
      <c r="A201" s="105"/>
      <c r="B201" s="151"/>
      <c r="O201" s="105"/>
      <c r="P201" s="105"/>
      <c r="Q201" s="105"/>
    </row>
    <row r="202" spans="1:17" s="104" customFormat="1" ht="12.75" customHeight="1">
      <c r="A202" s="105"/>
      <c r="B202" s="151"/>
      <c r="O202" s="105"/>
      <c r="P202" s="105"/>
      <c r="Q202" s="105"/>
    </row>
    <row r="203" spans="1:17" s="104" customFormat="1" ht="12.75" customHeight="1">
      <c r="A203" s="105"/>
      <c r="B203" s="151"/>
      <c r="O203" s="105"/>
      <c r="P203" s="105"/>
      <c r="Q203" s="105"/>
    </row>
    <row r="204" spans="1:17" s="104" customFormat="1" ht="12.75" customHeight="1">
      <c r="A204" s="105"/>
      <c r="B204" s="151"/>
      <c r="O204" s="105"/>
      <c r="P204" s="105"/>
      <c r="Q204" s="105"/>
    </row>
    <row r="205" spans="1:17" s="104" customFormat="1" ht="12.75" customHeight="1">
      <c r="A205" s="105"/>
      <c r="B205" s="151"/>
      <c r="O205" s="105"/>
      <c r="P205" s="105"/>
      <c r="Q205" s="105"/>
    </row>
    <row r="206" spans="1:17" s="104" customFormat="1" ht="12.75" customHeight="1">
      <c r="A206" s="105"/>
      <c r="B206" s="151"/>
      <c r="O206" s="105"/>
      <c r="P206" s="105"/>
      <c r="Q206" s="105"/>
    </row>
    <row r="207" spans="1:17" s="104" customFormat="1" ht="12.75" customHeight="1">
      <c r="A207" s="105"/>
      <c r="B207" s="151"/>
      <c r="O207" s="105"/>
      <c r="P207" s="105"/>
      <c r="Q207" s="105"/>
    </row>
    <row r="208" spans="1:17" s="104" customFormat="1" ht="12.75" customHeight="1">
      <c r="A208" s="105"/>
      <c r="B208" s="151"/>
      <c r="O208" s="105"/>
      <c r="P208" s="105"/>
      <c r="Q208" s="105"/>
    </row>
    <row r="209" spans="1:17" s="104" customFormat="1" ht="12.75" customHeight="1">
      <c r="A209" s="105"/>
      <c r="B209" s="151"/>
      <c r="O209" s="105"/>
      <c r="P209" s="105"/>
      <c r="Q209" s="105"/>
    </row>
    <row r="210" spans="1:17" s="104" customFormat="1" ht="12.75" customHeight="1">
      <c r="A210" s="105"/>
      <c r="B210" s="151"/>
      <c r="O210" s="105"/>
      <c r="P210" s="105"/>
      <c r="Q210" s="105"/>
    </row>
    <row r="211" spans="1:17" s="104" customFormat="1" ht="12.75" customHeight="1">
      <c r="A211" s="105"/>
      <c r="B211" s="151"/>
      <c r="O211" s="105"/>
      <c r="P211" s="105"/>
      <c r="Q211" s="105"/>
    </row>
    <row r="212" spans="1:17" s="104" customFormat="1" ht="12.75" customHeight="1">
      <c r="A212" s="105"/>
      <c r="B212" s="151"/>
      <c r="O212" s="105"/>
      <c r="P212" s="105"/>
      <c r="Q212" s="105"/>
    </row>
    <row r="213" spans="1:17" s="104" customFormat="1" ht="12.75" customHeight="1">
      <c r="A213" s="105"/>
      <c r="B213" s="151"/>
      <c r="O213" s="105"/>
      <c r="P213" s="105"/>
      <c r="Q213" s="105"/>
    </row>
    <row r="214" spans="1:17" s="104" customFormat="1" ht="12.75" customHeight="1">
      <c r="A214" s="105"/>
      <c r="B214" s="151"/>
      <c r="O214" s="105"/>
      <c r="P214" s="105"/>
      <c r="Q214" s="105"/>
    </row>
    <row r="215" spans="1:17" s="104" customFormat="1" ht="12.75" customHeight="1">
      <c r="A215" s="105"/>
      <c r="B215" s="151"/>
      <c r="O215" s="105"/>
      <c r="P215" s="105"/>
      <c r="Q215" s="105"/>
    </row>
    <row r="216" spans="1:17" s="104" customFormat="1" ht="12.75" customHeight="1">
      <c r="A216" s="105"/>
      <c r="B216" s="151"/>
      <c r="O216" s="105"/>
      <c r="P216" s="105"/>
      <c r="Q216" s="105"/>
    </row>
    <row r="217" spans="1:17" s="104" customFormat="1" ht="12.75" customHeight="1">
      <c r="A217" s="105"/>
      <c r="B217" s="151"/>
      <c r="O217" s="105"/>
      <c r="P217" s="105"/>
      <c r="Q217" s="105"/>
    </row>
    <row r="218" spans="1:17" s="104" customFormat="1" ht="12.75" customHeight="1">
      <c r="A218" s="105"/>
      <c r="B218" s="151"/>
      <c r="O218" s="105"/>
      <c r="P218" s="105"/>
      <c r="Q218" s="105"/>
    </row>
    <row r="219" spans="1:17" s="104" customFormat="1" ht="12.75" customHeight="1">
      <c r="A219" s="105"/>
      <c r="B219" s="151"/>
      <c r="O219" s="105"/>
      <c r="P219" s="105"/>
      <c r="Q219" s="105"/>
    </row>
    <row r="220" spans="1:17" s="104" customFormat="1" ht="12.75" customHeight="1">
      <c r="A220" s="105"/>
      <c r="B220" s="151"/>
      <c r="O220" s="105"/>
      <c r="P220" s="105"/>
      <c r="Q220" s="105"/>
    </row>
    <row r="221" spans="1:17" s="104" customFormat="1" ht="12.75" customHeight="1">
      <c r="A221" s="105"/>
      <c r="B221" s="151"/>
      <c r="O221" s="105"/>
      <c r="P221" s="105"/>
      <c r="Q221" s="105"/>
    </row>
    <row r="222" spans="1:17" s="104" customFormat="1" ht="12.75" customHeight="1">
      <c r="A222" s="105"/>
      <c r="B222" s="151"/>
      <c r="O222" s="105"/>
      <c r="P222" s="105"/>
      <c r="Q222" s="105"/>
    </row>
    <row r="223" spans="1:17" s="104" customFormat="1" ht="12.75" customHeight="1">
      <c r="A223" s="105"/>
      <c r="B223" s="151"/>
      <c r="O223" s="105"/>
      <c r="P223" s="105"/>
      <c r="Q223" s="105"/>
    </row>
    <row r="224" spans="1:17" s="104" customFormat="1" ht="12.75" customHeight="1">
      <c r="A224" s="105"/>
      <c r="B224" s="151"/>
      <c r="O224" s="105"/>
      <c r="P224" s="105"/>
      <c r="Q224" s="105"/>
    </row>
    <row r="225" spans="1:17" s="104" customFormat="1" ht="12.75" customHeight="1">
      <c r="A225" s="105"/>
      <c r="B225" s="151"/>
      <c r="O225" s="105"/>
      <c r="P225" s="105"/>
      <c r="Q225" s="105"/>
    </row>
    <row r="226" spans="1:17" s="104" customFormat="1" ht="12.75" customHeight="1">
      <c r="A226" s="105"/>
      <c r="B226" s="151"/>
      <c r="O226" s="105"/>
      <c r="P226" s="105"/>
      <c r="Q226" s="105"/>
    </row>
    <row r="227" spans="1:17" s="104" customFormat="1" ht="12.75" customHeight="1">
      <c r="A227" s="105"/>
      <c r="B227" s="151"/>
      <c r="O227" s="105"/>
      <c r="P227" s="105"/>
      <c r="Q227" s="105"/>
    </row>
    <row r="228" spans="1:17" s="104" customFormat="1" ht="12.75" customHeight="1">
      <c r="A228" s="105"/>
      <c r="B228" s="151"/>
      <c r="O228" s="105"/>
      <c r="P228" s="105"/>
      <c r="Q228" s="105"/>
    </row>
    <row r="229" spans="1:17" s="104" customFormat="1" ht="12.75" customHeight="1">
      <c r="A229" s="105"/>
      <c r="B229" s="151"/>
      <c r="O229" s="105"/>
      <c r="P229" s="105"/>
      <c r="Q229" s="105"/>
    </row>
    <row r="230" spans="1:17" s="104" customFormat="1" ht="12.75" customHeight="1">
      <c r="A230" s="105"/>
      <c r="B230" s="151"/>
      <c r="O230" s="105"/>
      <c r="P230" s="105"/>
      <c r="Q230" s="105"/>
    </row>
    <row r="231" spans="1:17" s="104" customFormat="1" ht="12.75" customHeight="1">
      <c r="A231" s="105"/>
      <c r="B231" s="151"/>
      <c r="O231" s="105"/>
      <c r="P231" s="105"/>
      <c r="Q231" s="105"/>
    </row>
    <row r="232" spans="1:17" s="104" customFormat="1" ht="12.75" customHeight="1">
      <c r="A232" s="105"/>
      <c r="B232" s="151"/>
      <c r="O232" s="105"/>
      <c r="P232" s="105"/>
      <c r="Q232" s="105"/>
    </row>
    <row r="233" spans="1:17" s="104" customFormat="1" ht="12.75" customHeight="1">
      <c r="A233" s="105"/>
      <c r="B233" s="151"/>
      <c r="O233" s="105"/>
      <c r="P233" s="105"/>
      <c r="Q233" s="105"/>
    </row>
    <row r="234" spans="1:17" s="104" customFormat="1" ht="12.75" customHeight="1">
      <c r="A234" s="105"/>
      <c r="B234" s="151"/>
      <c r="O234" s="105"/>
      <c r="P234" s="105"/>
      <c r="Q234" s="105"/>
    </row>
    <row r="235" spans="1:17" s="104" customFormat="1" ht="12.75" customHeight="1">
      <c r="A235" s="105"/>
      <c r="B235" s="151"/>
      <c r="O235" s="105"/>
      <c r="P235" s="105"/>
      <c r="Q235" s="105"/>
    </row>
    <row r="236" spans="1:17" s="104" customFormat="1" ht="12.75" customHeight="1">
      <c r="A236" s="105"/>
      <c r="B236" s="151"/>
      <c r="O236" s="105"/>
      <c r="P236" s="105"/>
      <c r="Q236" s="105"/>
    </row>
    <row r="237" spans="1:17" s="104" customFormat="1" ht="12.75" customHeight="1">
      <c r="A237" s="105"/>
      <c r="B237" s="151"/>
      <c r="O237" s="105"/>
      <c r="P237" s="105"/>
      <c r="Q237" s="105"/>
    </row>
    <row r="238" spans="1:17" s="104" customFormat="1" ht="12.75" customHeight="1">
      <c r="A238" s="105"/>
      <c r="B238" s="151"/>
      <c r="O238" s="105"/>
      <c r="P238" s="105"/>
      <c r="Q238" s="105"/>
    </row>
    <row r="239" spans="1:17" s="104" customFormat="1" ht="12.75" customHeight="1">
      <c r="A239" s="105"/>
      <c r="B239" s="151"/>
      <c r="O239" s="105"/>
      <c r="P239" s="105"/>
      <c r="Q239" s="105"/>
    </row>
    <row r="240" spans="1:17" s="104" customFormat="1" ht="12.75" customHeight="1">
      <c r="A240" s="105"/>
      <c r="B240" s="151"/>
      <c r="O240" s="105"/>
      <c r="P240" s="105"/>
      <c r="Q240" s="105"/>
    </row>
    <row r="241" spans="1:17" s="104" customFormat="1" ht="12.75" customHeight="1">
      <c r="A241" s="105"/>
      <c r="B241" s="151"/>
      <c r="O241" s="105"/>
      <c r="P241" s="105"/>
      <c r="Q241" s="105"/>
    </row>
    <row r="242" spans="1:17" s="104" customFormat="1" ht="12.75" customHeight="1">
      <c r="A242" s="105"/>
      <c r="B242" s="151"/>
      <c r="O242" s="105"/>
      <c r="P242" s="105"/>
      <c r="Q242" s="105"/>
    </row>
    <row r="243" spans="1:17" s="104" customFormat="1" ht="12.75" customHeight="1">
      <c r="A243" s="105"/>
      <c r="B243" s="151"/>
      <c r="O243" s="105"/>
      <c r="P243" s="105"/>
      <c r="Q243" s="105"/>
    </row>
    <row r="244" spans="1:17" s="104" customFormat="1" ht="12.75" customHeight="1">
      <c r="A244" s="105"/>
      <c r="B244" s="151"/>
      <c r="O244" s="105"/>
      <c r="P244" s="105"/>
      <c r="Q244" s="105"/>
    </row>
    <row r="245" spans="1:17" s="104" customFormat="1" ht="12.75" customHeight="1">
      <c r="A245" s="105"/>
      <c r="B245" s="151"/>
      <c r="O245" s="105"/>
      <c r="P245" s="105"/>
      <c r="Q245" s="105"/>
    </row>
    <row r="246" spans="1:17" s="104" customFormat="1" ht="12.75" customHeight="1">
      <c r="A246" s="105"/>
      <c r="B246" s="151"/>
      <c r="O246" s="105"/>
      <c r="P246" s="105"/>
      <c r="Q246" s="105"/>
    </row>
    <row r="247" spans="1:17" s="104" customFormat="1" ht="12.75" customHeight="1">
      <c r="A247" s="105"/>
      <c r="B247" s="151"/>
      <c r="O247" s="105"/>
      <c r="P247" s="105"/>
      <c r="Q247" s="105"/>
    </row>
    <row r="248" spans="1:17" s="104" customFormat="1" ht="12.75" customHeight="1">
      <c r="A248" s="105"/>
      <c r="B248" s="151"/>
      <c r="O248" s="105"/>
      <c r="P248" s="105"/>
      <c r="Q248" s="105"/>
    </row>
    <row r="249" spans="1:17" s="104" customFormat="1" ht="12.75" customHeight="1">
      <c r="A249" s="105"/>
      <c r="B249" s="151"/>
      <c r="O249" s="105"/>
      <c r="P249" s="105"/>
      <c r="Q249" s="105"/>
    </row>
    <row r="250" spans="1:17" s="104" customFormat="1" ht="12.75" customHeight="1">
      <c r="A250" s="105"/>
      <c r="B250" s="151"/>
      <c r="O250" s="105"/>
      <c r="P250" s="105"/>
      <c r="Q250" s="105"/>
    </row>
    <row r="251" spans="1:17" s="104" customFormat="1" ht="12.75" customHeight="1">
      <c r="A251" s="105"/>
      <c r="B251" s="151"/>
      <c r="O251" s="105"/>
      <c r="P251" s="105"/>
      <c r="Q251" s="105"/>
    </row>
    <row r="252" spans="1:17" s="104" customFormat="1" ht="12.75" customHeight="1">
      <c r="A252" s="105"/>
      <c r="B252" s="151"/>
      <c r="O252" s="105"/>
      <c r="P252" s="105"/>
      <c r="Q252" s="105"/>
    </row>
    <row r="253" spans="1:17" s="104" customFormat="1" ht="12.75" customHeight="1">
      <c r="A253" s="105"/>
      <c r="B253" s="151"/>
      <c r="O253" s="105"/>
      <c r="P253" s="105"/>
      <c r="Q253" s="105"/>
    </row>
    <row r="254" spans="1:17" s="104" customFormat="1" ht="12.75" customHeight="1">
      <c r="A254" s="105"/>
      <c r="B254" s="151"/>
      <c r="O254" s="105"/>
      <c r="P254" s="105"/>
      <c r="Q254" s="105"/>
    </row>
    <row r="255" spans="1:17" s="104" customFormat="1" ht="12.75" customHeight="1">
      <c r="A255" s="105"/>
      <c r="B255" s="151"/>
      <c r="O255" s="105"/>
      <c r="P255" s="105"/>
      <c r="Q255" s="105"/>
    </row>
    <row r="256" spans="1:17" s="104" customFormat="1" ht="12.75" customHeight="1">
      <c r="A256" s="105"/>
      <c r="B256" s="151"/>
      <c r="O256" s="105"/>
      <c r="P256" s="105"/>
      <c r="Q256" s="105"/>
    </row>
    <row r="257" spans="1:17" s="104" customFormat="1" ht="12.75" customHeight="1">
      <c r="A257" s="105"/>
      <c r="B257" s="151"/>
      <c r="O257" s="105"/>
      <c r="P257" s="105"/>
      <c r="Q257" s="105"/>
    </row>
    <row r="258" spans="1:17" s="104" customFormat="1" ht="12.75" customHeight="1">
      <c r="A258" s="105"/>
      <c r="B258" s="151"/>
      <c r="O258" s="105"/>
      <c r="P258" s="105"/>
      <c r="Q258" s="105"/>
    </row>
    <row r="259" spans="1:17" s="104" customFormat="1" ht="12.75" customHeight="1">
      <c r="A259" s="105"/>
      <c r="B259" s="151"/>
      <c r="O259" s="105"/>
      <c r="P259" s="105"/>
      <c r="Q259" s="105"/>
    </row>
    <row r="260" spans="1:17" s="104" customFormat="1" ht="12.75" customHeight="1">
      <c r="A260" s="105"/>
      <c r="B260" s="151"/>
      <c r="O260" s="105"/>
      <c r="P260" s="105"/>
      <c r="Q260" s="105"/>
    </row>
    <row r="261" spans="1:17" s="104" customFormat="1" ht="12.75" customHeight="1">
      <c r="A261" s="105"/>
      <c r="B261" s="151"/>
      <c r="O261" s="105"/>
      <c r="P261" s="105"/>
      <c r="Q261" s="105"/>
    </row>
    <row r="262" spans="1:17" s="104" customFormat="1" ht="12.75" customHeight="1">
      <c r="A262" s="105"/>
      <c r="B262" s="151"/>
      <c r="O262" s="105"/>
      <c r="P262" s="105"/>
      <c r="Q262" s="105"/>
    </row>
    <row r="263" spans="1:17" s="104" customFormat="1" ht="12.75" customHeight="1">
      <c r="A263" s="105"/>
      <c r="B263" s="151"/>
      <c r="O263" s="105"/>
      <c r="P263" s="105"/>
      <c r="Q263" s="105"/>
    </row>
    <row r="264" spans="1:17" s="104" customFormat="1" ht="12.75" customHeight="1">
      <c r="A264" s="105"/>
      <c r="B264" s="151"/>
      <c r="O264" s="105"/>
      <c r="P264" s="105"/>
      <c r="Q264" s="105"/>
    </row>
    <row r="265" spans="1:17" s="104" customFormat="1" ht="12.75" customHeight="1">
      <c r="A265" s="105"/>
      <c r="B265" s="151"/>
      <c r="O265" s="105"/>
      <c r="P265" s="105"/>
      <c r="Q265" s="105"/>
    </row>
    <row r="266" spans="1:17" s="104" customFormat="1" ht="12.75" customHeight="1">
      <c r="A266" s="105"/>
      <c r="B266" s="151"/>
      <c r="O266" s="105"/>
      <c r="P266" s="105"/>
      <c r="Q266" s="105"/>
    </row>
    <row r="267" spans="1:17" s="104" customFormat="1" ht="12.75" customHeight="1">
      <c r="A267" s="105"/>
      <c r="B267" s="151"/>
      <c r="O267" s="105"/>
      <c r="P267" s="105"/>
      <c r="Q267" s="105"/>
    </row>
    <row r="268" spans="1:17" s="104" customFormat="1" ht="12.75" customHeight="1">
      <c r="A268" s="105"/>
      <c r="B268" s="151"/>
      <c r="O268" s="105"/>
      <c r="P268" s="105"/>
      <c r="Q268" s="105"/>
    </row>
    <row r="269" spans="1:17" s="104" customFormat="1" ht="12.75" customHeight="1">
      <c r="A269" s="105"/>
      <c r="B269" s="151"/>
      <c r="O269" s="105"/>
      <c r="P269" s="105"/>
      <c r="Q269" s="105"/>
    </row>
    <row r="270" spans="1:17" s="104" customFormat="1" ht="12.75" customHeight="1">
      <c r="A270" s="105"/>
      <c r="B270" s="151"/>
      <c r="O270" s="105"/>
      <c r="P270" s="105"/>
      <c r="Q270" s="105"/>
    </row>
    <row r="271" spans="1:17" s="104" customFormat="1" ht="12.75" customHeight="1">
      <c r="A271" s="105"/>
      <c r="B271" s="151"/>
      <c r="O271" s="105"/>
      <c r="P271" s="105"/>
      <c r="Q271" s="105"/>
    </row>
    <row r="272" spans="1:17" s="104" customFormat="1" ht="12.75" customHeight="1">
      <c r="A272" s="105"/>
      <c r="B272" s="151"/>
      <c r="O272" s="105"/>
      <c r="P272" s="105"/>
      <c r="Q272" s="105"/>
    </row>
    <row r="273" spans="1:17" s="104" customFormat="1" ht="12.75" customHeight="1">
      <c r="A273" s="105"/>
      <c r="B273" s="151"/>
      <c r="O273" s="105"/>
      <c r="P273" s="105"/>
      <c r="Q273" s="105"/>
    </row>
    <row r="274" spans="1:17" s="104" customFormat="1" ht="12.75" customHeight="1">
      <c r="A274" s="105"/>
      <c r="B274" s="151"/>
      <c r="O274" s="105"/>
      <c r="P274" s="105"/>
      <c r="Q274" s="105"/>
    </row>
    <row r="275" spans="1:17" s="104" customFormat="1" ht="12.75" customHeight="1">
      <c r="A275" s="105"/>
      <c r="B275" s="151"/>
      <c r="O275" s="105"/>
      <c r="P275" s="105"/>
      <c r="Q275" s="105"/>
    </row>
    <row r="276" spans="1:17" s="104" customFormat="1" ht="12.75" customHeight="1">
      <c r="A276" s="105"/>
      <c r="B276" s="151"/>
      <c r="O276" s="105"/>
      <c r="P276" s="105"/>
      <c r="Q276" s="105"/>
    </row>
    <row r="277" spans="1:17" s="104" customFormat="1" ht="12.75" customHeight="1">
      <c r="A277" s="105"/>
      <c r="B277" s="151"/>
      <c r="O277" s="105"/>
      <c r="P277" s="105"/>
      <c r="Q277" s="105"/>
    </row>
    <row r="278" spans="1:17" s="104" customFormat="1" ht="12.75" customHeight="1">
      <c r="A278" s="105"/>
      <c r="B278" s="151"/>
      <c r="O278" s="105"/>
      <c r="P278" s="105"/>
      <c r="Q278" s="105"/>
    </row>
    <row r="279" spans="1:17" s="104" customFormat="1" ht="12.75" customHeight="1">
      <c r="A279" s="105"/>
      <c r="B279" s="151"/>
      <c r="O279" s="105"/>
      <c r="P279" s="105"/>
      <c r="Q279" s="105"/>
    </row>
    <row r="280" spans="1:17" s="104" customFormat="1" ht="12.75" customHeight="1">
      <c r="A280" s="105"/>
      <c r="B280" s="151"/>
      <c r="O280" s="105"/>
      <c r="P280" s="105"/>
      <c r="Q280" s="105"/>
    </row>
    <row r="281" spans="1:17" s="104" customFormat="1" ht="12.75" customHeight="1">
      <c r="A281" s="105"/>
      <c r="B281" s="151"/>
      <c r="O281" s="105"/>
      <c r="P281" s="105"/>
      <c r="Q281" s="105"/>
    </row>
    <row r="282" spans="1:17" s="104" customFormat="1" ht="12.75" customHeight="1">
      <c r="A282" s="105"/>
      <c r="B282" s="151"/>
      <c r="O282" s="105"/>
      <c r="P282" s="105"/>
      <c r="Q282" s="105"/>
    </row>
    <row r="283" spans="1:17" s="104" customFormat="1" ht="12.75" customHeight="1">
      <c r="A283" s="105"/>
      <c r="B283" s="151"/>
      <c r="O283" s="105"/>
      <c r="P283" s="105"/>
      <c r="Q283" s="105"/>
    </row>
    <row r="284" spans="1:17" s="104" customFormat="1" ht="12.75" customHeight="1">
      <c r="A284" s="105"/>
      <c r="B284" s="151"/>
      <c r="O284" s="105"/>
      <c r="P284" s="105"/>
      <c r="Q284" s="105"/>
    </row>
    <row r="285" spans="1:17" s="104" customFormat="1" ht="12.75" customHeight="1">
      <c r="A285" s="105"/>
      <c r="B285" s="151"/>
      <c r="O285" s="105"/>
      <c r="P285" s="105"/>
      <c r="Q285" s="105"/>
    </row>
    <row r="286" spans="1:17" s="104" customFormat="1" ht="12.75" customHeight="1">
      <c r="A286" s="105"/>
      <c r="B286" s="151"/>
      <c r="O286" s="105"/>
      <c r="P286" s="105"/>
      <c r="Q286" s="105"/>
    </row>
    <row r="287" spans="1:17" s="104" customFormat="1" ht="12.75" customHeight="1">
      <c r="A287" s="105"/>
      <c r="B287" s="151"/>
      <c r="O287" s="105"/>
      <c r="P287" s="105"/>
      <c r="Q287" s="105"/>
    </row>
    <row r="288" spans="1:17" s="104" customFormat="1" ht="12.75" customHeight="1">
      <c r="A288" s="105"/>
      <c r="B288" s="151"/>
      <c r="O288" s="105"/>
      <c r="P288" s="105"/>
      <c r="Q288" s="105"/>
    </row>
  </sheetData>
  <autoFilter ref="B1:B288"/>
  <printOptions horizontalCentered="1"/>
  <pageMargins left="0.5" right="0.5" top="0.5" bottom="0.5" header="0" footer="0"/>
  <pageSetup scale="97" orientation="landscape" r:id="rId1"/>
  <headerFooter scaleWithDoc="0" alignWithMargins="0">
    <oddHeader>&amp;CCarnegie Mellon University</oddHeader>
    <oddFooter>&amp;CInstitutional Research and Analysis / Official Enrollment Fall Semester 2017</oddFooter>
  </headerFooter>
  <rowBreaks count="1" manualBreakCount="1">
    <brk id="42" max="3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23"/>
  <sheetViews>
    <sheetView zoomScaleNormal="100" zoomScaleSheetLayoutView="70" workbookViewId="0">
      <selection activeCell="V76" sqref="V76"/>
    </sheetView>
  </sheetViews>
  <sheetFormatPr defaultRowHeight="12.75" customHeight="1"/>
  <cols>
    <col min="1" max="1" width="31.42578125" style="134" customWidth="1"/>
    <col min="2" max="2" width="14.28515625" style="134" customWidth="1"/>
    <col min="3" max="7" width="7.28515625" style="17" customWidth="1"/>
    <col min="8" max="8" width="7.28515625" style="18" customWidth="1"/>
    <col min="9" max="9" width="7.42578125" style="17" customWidth="1"/>
    <col min="10" max="10" width="7.28515625" style="17" customWidth="1"/>
    <col min="11" max="11" width="7.7109375" style="17" customWidth="1"/>
    <col min="12" max="12" width="7.28515625" style="17" customWidth="1"/>
    <col min="13" max="13" width="7.7109375" style="18" customWidth="1"/>
    <col min="14" max="14" width="31.42578125" style="134" customWidth="1"/>
    <col min="15" max="15" width="14.28515625" style="134" customWidth="1"/>
    <col min="16" max="19" width="8" style="17" customWidth="1"/>
    <col min="20" max="20" width="6.7109375" style="17" customWidth="1"/>
    <col min="21" max="21" width="8" style="18" customWidth="1"/>
    <col min="22" max="24" width="8" style="17" customWidth="1"/>
    <col min="25" max="25" width="6.7109375" style="17" customWidth="1"/>
    <col min="26" max="26" width="9" style="18" customWidth="1"/>
    <col min="27" max="53" width="9.140625" style="19"/>
    <col min="54" max="16384" width="9.140625" style="17"/>
  </cols>
  <sheetData>
    <row r="1" spans="1:53" s="104" customFormat="1" ht="12.75" customHeight="1">
      <c r="A1" s="132" t="s">
        <v>337</v>
      </c>
      <c r="B1" s="133"/>
      <c r="H1" s="105"/>
      <c r="M1" s="105"/>
      <c r="N1" s="132" t="s">
        <v>342</v>
      </c>
      <c r="O1" s="133"/>
      <c r="U1" s="105"/>
      <c r="Z1" s="105"/>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row>
    <row r="2" spans="1:53" s="104" customFormat="1" ht="12.75" customHeight="1">
      <c r="A2" s="134" t="s">
        <v>280</v>
      </c>
      <c r="B2" s="134"/>
      <c r="H2" s="105"/>
      <c r="M2" s="105"/>
      <c r="N2" s="134"/>
      <c r="O2" s="134"/>
      <c r="U2" s="105"/>
      <c r="Z2" s="105"/>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row>
    <row r="3" spans="1:53" s="18" customFormat="1" ht="12.75" customHeight="1">
      <c r="A3" s="132"/>
      <c r="B3" s="132"/>
      <c r="C3" s="78"/>
      <c r="D3" s="78"/>
      <c r="E3" s="78" t="s">
        <v>5</v>
      </c>
      <c r="F3" s="78"/>
      <c r="G3" s="78"/>
      <c r="H3" s="78"/>
      <c r="I3" s="78"/>
      <c r="J3" s="78" t="s">
        <v>163</v>
      </c>
      <c r="K3" s="78"/>
      <c r="L3" s="78" t="s">
        <v>274</v>
      </c>
      <c r="M3" s="78" t="s">
        <v>8</v>
      </c>
      <c r="N3" s="132"/>
      <c r="O3" s="132"/>
      <c r="P3" s="218"/>
      <c r="Q3" s="218"/>
      <c r="R3" s="218" t="s">
        <v>5</v>
      </c>
      <c r="S3" s="218"/>
      <c r="T3" s="218"/>
      <c r="U3" s="218"/>
      <c r="V3" s="218"/>
      <c r="W3" s="218" t="s">
        <v>163</v>
      </c>
      <c r="X3" s="218"/>
      <c r="Y3" s="218" t="s">
        <v>274</v>
      </c>
      <c r="Z3" s="218" t="s">
        <v>8</v>
      </c>
      <c r="AA3" s="30"/>
      <c r="AB3" s="30"/>
      <c r="AC3" s="30"/>
      <c r="AD3" s="30"/>
      <c r="AE3" s="30"/>
      <c r="AF3" s="30"/>
      <c r="AG3" s="30"/>
      <c r="AH3" s="30"/>
      <c r="AI3" s="30"/>
      <c r="AJ3" s="30"/>
      <c r="AK3" s="30"/>
      <c r="AL3" s="30"/>
      <c r="AM3" s="30"/>
      <c r="AN3" s="30"/>
      <c r="AO3" s="30"/>
      <c r="AP3" s="21"/>
      <c r="AQ3" s="21"/>
      <c r="AR3" s="21"/>
      <c r="AS3" s="21"/>
      <c r="AT3" s="21"/>
      <c r="AU3" s="21"/>
      <c r="AV3" s="21"/>
      <c r="AW3" s="21"/>
      <c r="AX3" s="21"/>
      <c r="AY3" s="21"/>
      <c r="AZ3" s="21"/>
      <c r="BA3" s="21"/>
    </row>
    <row r="4" spans="1:53" s="20" customFormat="1" ht="12.75" customHeight="1">
      <c r="A4" s="135" t="s">
        <v>137</v>
      </c>
      <c r="B4" s="135" t="s">
        <v>142</v>
      </c>
      <c r="C4" s="102" t="s">
        <v>158</v>
      </c>
      <c r="D4" s="102" t="s">
        <v>159</v>
      </c>
      <c r="E4" s="102" t="s">
        <v>160</v>
      </c>
      <c r="F4" s="102" t="s">
        <v>161</v>
      </c>
      <c r="G4" s="102" t="s">
        <v>162</v>
      </c>
      <c r="H4" s="102" t="s">
        <v>8</v>
      </c>
      <c r="I4" s="102" t="s">
        <v>6</v>
      </c>
      <c r="J4" s="102" t="s">
        <v>7</v>
      </c>
      <c r="K4" s="102" t="s">
        <v>8</v>
      </c>
      <c r="L4" s="102"/>
      <c r="M4" s="102"/>
      <c r="N4" s="135" t="s">
        <v>137</v>
      </c>
      <c r="O4" s="135" t="s">
        <v>142</v>
      </c>
      <c r="P4" s="215" t="s">
        <v>158</v>
      </c>
      <c r="Q4" s="215" t="s">
        <v>159</v>
      </c>
      <c r="R4" s="215" t="s">
        <v>160</v>
      </c>
      <c r="S4" s="215" t="s">
        <v>161</v>
      </c>
      <c r="T4" s="215" t="s">
        <v>162</v>
      </c>
      <c r="U4" s="215" t="s">
        <v>8</v>
      </c>
      <c r="V4" s="215" t="s">
        <v>6</v>
      </c>
      <c r="W4" s="215" t="s">
        <v>7</v>
      </c>
      <c r="X4" s="215" t="s">
        <v>8</v>
      </c>
      <c r="Y4" s="215"/>
      <c r="Z4" s="215"/>
      <c r="AA4" s="103"/>
      <c r="AB4" s="103"/>
      <c r="AC4" s="103"/>
      <c r="AD4" s="103"/>
      <c r="AE4" s="103"/>
      <c r="AF4" s="103"/>
      <c r="AG4" s="103"/>
      <c r="AH4" s="103"/>
      <c r="AI4" s="103"/>
      <c r="AJ4" s="103"/>
      <c r="AK4" s="103"/>
      <c r="AL4" s="103"/>
      <c r="AM4" s="103"/>
      <c r="AN4" s="103"/>
      <c r="AO4" s="103"/>
      <c r="AP4" s="27"/>
      <c r="AQ4" s="27"/>
      <c r="AR4" s="27"/>
      <c r="AS4" s="27"/>
      <c r="AT4" s="27"/>
      <c r="AU4" s="27"/>
      <c r="AV4" s="27"/>
      <c r="AW4" s="27"/>
      <c r="AX4" s="27"/>
      <c r="AY4" s="27"/>
      <c r="AZ4" s="27"/>
      <c r="BA4" s="27"/>
    </row>
    <row r="5" spans="1:53" s="20" customFormat="1" ht="6.95" customHeight="1">
      <c r="A5" s="135"/>
      <c r="B5" s="135"/>
      <c r="C5" s="107"/>
      <c r="D5" s="107"/>
      <c r="E5" s="107"/>
      <c r="F5" s="107"/>
      <c r="G5" s="107"/>
      <c r="H5" s="107"/>
      <c r="I5" s="108"/>
      <c r="J5" s="108"/>
      <c r="K5" s="108"/>
      <c r="L5" s="107"/>
      <c r="M5" s="108"/>
      <c r="N5" s="135"/>
      <c r="O5" s="135"/>
      <c r="P5" s="234"/>
      <c r="Q5" s="234"/>
      <c r="R5" s="234"/>
      <c r="S5" s="234"/>
      <c r="T5" s="234"/>
      <c r="U5" s="234"/>
      <c r="V5" s="108"/>
      <c r="W5" s="108"/>
      <c r="X5" s="108"/>
      <c r="Y5" s="234"/>
      <c r="Z5" s="108"/>
      <c r="AA5" s="103"/>
      <c r="AB5" s="103"/>
      <c r="AC5" s="103"/>
      <c r="AD5" s="103"/>
      <c r="AE5" s="103"/>
      <c r="AF5" s="103"/>
      <c r="AG5" s="103"/>
      <c r="AH5" s="103"/>
      <c r="AI5" s="103"/>
      <c r="AJ5" s="103"/>
      <c r="AK5" s="103"/>
      <c r="AL5" s="103"/>
      <c r="AM5" s="103"/>
      <c r="AN5" s="103"/>
      <c r="AO5" s="103"/>
      <c r="AP5" s="27"/>
      <c r="AQ5" s="27"/>
      <c r="AR5" s="27"/>
      <c r="AS5" s="27"/>
      <c r="AT5" s="27"/>
      <c r="AU5" s="27"/>
      <c r="AV5" s="27"/>
      <c r="AW5" s="27"/>
      <c r="AX5" s="27"/>
      <c r="AY5" s="27"/>
      <c r="AZ5" s="27"/>
      <c r="BA5" s="27"/>
    </row>
    <row r="6" spans="1:53" ht="12.75" customHeight="1">
      <c r="A6" s="136" t="s">
        <v>135</v>
      </c>
      <c r="B6" s="137" t="s">
        <v>100</v>
      </c>
      <c r="C6" s="106">
        <v>0</v>
      </c>
      <c r="D6" s="106">
        <v>0</v>
      </c>
      <c r="E6" s="106">
        <v>0</v>
      </c>
      <c r="F6" s="106">
        <v>0</v>
      </c>
      <c r="G6" s="106">
        <v>0</v>
      </c>
      <c r="H6" s="106">
        <v>0</v>
      </c>
      <c r="I6" s="106">
        <v>168</v>
      </c>
      <c r="J6" s="106">
        <v>0</v>
      </c>
      <c r="K6" s="106">
        <v>168</v>
      </c>
      <c r="L6" s="106">
        <v>0</v>
      </c>
      <c r="M6" s="106">
        <v>168</v>
      </c>
      <c r="N6" s="136" t="s">
        <v>135</v>
      </c>
      <c r="O6" s="137" t="s">
        <v>100</v>
      </c>
      <c r="P6" s="349">
        <v>0</v>
      </c>
      <c r="Q6" s="349">
        <v>0</v>
      </c>
      <c r="R6" s="349">
        <v>0</v>
      </c>
      <c r="S6" s="349">
        <v>0</v>
      </c>
      <c r="T6" s="349">
        <v>0</v>
      </c>
      <c r="U6" s="349">
        <v>0</v>
      </c>
      <c r="V6" s="351">
        <v>156.19999999999999</v>
      </c>
      <c r="W6" s="349">
        <v>0</v>
      </c>
      <c r="X6" s="351">
        <v>156.19999999999999</v>
      </c>
      <c r="Y6" s="349">
        <v>0</v>
      </c>
      <c r="Z6" s="351">
        <v>156.19999999999999</v>
      </c>
      <c r="AA6" s="26"/>
      <c r="AB6" s="26"/>
      <c r="AC6" s="26"/>
      <c r="AD6" s="26"/>
      <c r="AE6" s="26"/>
      <c r="AF6" s="26"/>
      <c r="AG6" s="26"/>
      <c r="AH6" s="26"/>
      <c r="AI6" s="26"/>
      <c r="AJ6" s="26"/>
      <c r="AK6" s="26"/>
      <c r="AL6" s="26"/>
      <c r="AM6" s="26"/>
      <c r="AN6" s="26"/>
      <c r="AO6" s="26"/>
    </row>
    <row r="7" spans="1:53" ht="6.95" customHeight="1">
      <c r="A7" s="136"/>
      <c r="B7" s="137"/>
      <c r="C7" s="107"/>
      <c r="D7" s="107"/>
      <c r="E7" s="107"/>
      <c r="F7" s="107"/>
      <c r="G7" s="107"/>
      <c r="H7" s="107"/>
      <c r="I7" s="108"/>
      <c r="J7" s="108"/>
      <c r="K7" s="108"/>
      <c r="L7" s="107"/>
      <c r="M7" s="108"/>
      <c r="N7" s="136"/>
      <c r="O7" s="137"/>
      <c r="P7" s="234"/>
      <c r="Q7" s="234"/>
      <c r="R7" s="234"/>
      <c r="S7" s="234"/>
      <c r="T7" s="234"/>
      <c r="U7" s="234"/>
      <c r="V7" s="108"/>
      <c r="W7" s="108"/>
      <c r="X7" s="108"/>
      <c r="Y7" s="234"/>
      <c r="Z7" s="108"/>
      <c r="AA7" s="26"/>
      <c r="AB7" s="26"/>
      <c r="AC7" s="26"/>
      <c r="AD7" s="26"/>
      <c r="AE7" s="26"/>
      <c r="AF7" s="26"/>
      <c r="AG7" s="26"/>
      <c r="AH7" s="26"/>
      <c r="AI7" s="26"/>
      <c r="AJ7" s="26"/>
      <c r="AK7" s="26"/>
      <c r="AL7" s="26"/>
      <c r="AM7" s="26"/>
      <c r="AN7" s="26"/>
      <c r="AO7" s="26"/>
    </row>
    <row r="8" spans="1:53" s="19" customFormat="1" ht="12.75" customHeight="1">
      <c r="A8" s="138" t="s">
        <v>134</v>
      </c>
      <c r="B8" s="139" t="s">
        <v>80</v>
      </c>
      <c r="C8" s="110">
        <v>0</v>
      </c>
      <c r="D8" s="110">
        <v>0</v>
      </c>
      <c r="E8" s="110">
        <v>0</v>
      </c>
      <c r="F8" s="110">
        <v>0</v>
      </c>
      <c r="G8" s="110">
        <v>0</v>
      </c>
      <c r="H8" s="182">
        <v>0</v>
      </c>
      <c r="I8" s="111">
        <v>0</v>
      </c>
      <c r="J8" s="111">
        <v>2</v>
      </c>
      <c r="K8" s="161">
        <v>2</v>
      </c>
      <c r="L8" s="110">
        <v>0</v>
      </c>
      <c r="M8" s="161">
        <v>2</v>
      </c>
      <c r="N8" s="138" t="s">
        <v>134</v>
      </c>
      <c r="O8" s="139" t="s">
        <v>80</v>
      </c>
      <c r="P8" s="376">
        <v>0</v>
      </c>
      <c r="Q8" s="376">
        <v>0</v>
      </c>
      <c r="R8" s="376">
        <v>0</v>
      </c>
      <c r="S8" s="376">
        <v>0</v>
      </c>
      <c r="T8" s="376">
        <v>0</v>
      </c>
      <c r="U8" s="234">
        <v>0</v>
      </c>
      <c r="V8" s="115">
        <v>0</v>
      </c>
      <c r="W8" s="378">
        <v>2</v>
      </c>
      <c r="X8" s="352">
        <v>2</v>
      </c>
      <c r="Y8" s="234">
        <v>0</v>
      </c>
      <c r="Z8" s="352">
        <v>2</v>
      </c>
      <c r="AA8" s="26"/>
      <c r="AB8" s="26"/>
      <c r="AC8" s="26"/>
      <c r="AD8" s="26"/>
      <c r="AE8" s="26"/>
      <c r="AF8" s="26"/>
      <c r="AG8" s="26"/>
      <c r="AH8" s="26"/>
      <c r="AI8" s="26"/>
      <c r="AJ8" s="26"/>
      <c r="AK8" s="26"/>
      <c r="AL8" s="26"/>
      <c r="AM8" s="26"/>
      <c r="AN8" s="26"/>
      <c r="AO8" s="26"/>
    </row>
    <row r="9" spans="1:53" ht="12.75" customHeight="1">
      <c r="A9" s="138"/>
      <c r="B9" s="139" t="s">
        <v>81</v>
      </c>
      <c r="C9" s="110">
        <v>0</v>
      </c>
      <c r="D9" s="110">
        <v>0</v>
      </c>
      <c r="E9" s="110">
        <v>0</v>
      </c>
      <c r="F9" s="110">
        <v>0</v>
      </c>
      <c r="G9" s="110">
        <v>0</v>
      </c>
      <c r="H9" s="182">
        <v>0</v>
      </c>
      <c r="I9" s="111">
        <v>23</v>
      </c>
      <c r="J9" s="111">
        <v>0</v>
      </c>
      <c r="K9" s="161">
        <v>23</v>
      </c>
      <c r="L9" s="110">
        <v>0</v>
      </c>
      <c r="M9" s="161">
        <v>23</v>
      </c>
      <c r="N9" s="138"/>
      <c r="O9" s="139" t="s">
        <v>81</v>
      </c>
      <c r="P9" s="376">
        <v>0</v>
      </c>
      <c r="Q9" s="376">
        <v>0</v>
      </c>
      <c r="R9" s="376">
        <v>0</v>
      </c>
      <c r="S9" s="376">
        <v>0</v>
      </c>
      <c r="T9" s="376">
        <v>0</v>
      </c>
      <c r="U9" s="234">
        <v>0</v>
      </c>
      <c r="V9" s="378">
        <v>22.3</v>
      </c>
      <c r="W9" s="115">
        <v>0</v>
      </c>
      <c r="X9" s="352">
        <v>22.3</v>
      </c>
      <c r="Y9" s="234">
        <v>0</v>
      </c>
      <c r="Z9" s="352">
        <v>22.3</v>
      </c>
      <c r="AA9" s="26"/>
      <c r="AB9" s="26"/>
      <c r="AC9" s="26"/>
      <c r="AD9" s="26"/>
      <c r="AE9" s="26"/>
      <c r="AF9" s="26"/>
      <c r="AG9" s="26"/>
      <c r="AH9" s="26"/>
      <c r="AI9" s="26"/>
      <c r="AJ9" s="26"/>
      <c r="AK9" s="26"/>
      <c r="AL9" s="26"/>
      <c r="AM9" s="26"/>
      <c r="AN9" s="26"/>
      <c r="AO9" s="26"/>
    </row>
    <row r="10" spans="1:53" ht="12.75" customHeight="1">
      <c r="A10" s="138"/>
      <c r="B10" s="139" t="s">
        <v>100</v>
      </c>
      <c r="C10" s="110">
        <v>0</v>
      </c>
      <c r="D10" s="110">
        <v>0</v>
      </c>
      <c r="E10" s="110">
        <v>0</v>
      </c>
      <c r="F10" s="110">
        <v>0</v>
      </c>
      <c r="G10" s="110">
        <v>0</v>
      </c>
      <c r="H10" s="182">
        <v>0</v>
      </c>
      <c r="I10" s="111">
        <v>187</v>
      </c>
      <c r="J10" s="111">
        <v>0</v>
      </c>
      <c r="K10" s="161">
        <v>187</v>
      </c>
      <c r="L10" s="110">
        <v>0</v>
      </c>
      <c r="M10" s="161">
        <v>187</v>
      </c>
      <c r="N10" s="138"/>
      <c r="O10" s="139" t="s">
        <v>100</v>
      </c>
      <c r="P10" s="376">
        <v>0</v>
      </c>
      <c r="Q10" s="376">
        <v>0</v>
      </c>
      <c r="R10" s="376">
        <v>0</v>
      </c>
      <c r="S10" s="376">
        <v>0</v>
      </c>
      <c r="T10" s="376">
        <v>0</v>
      </c>
      <c r="U10" s="234">
        <v>0</v>
      </c>
      <c r="V10" s="378">
        <v>99</v>
      </c>
      <c r="W10" s="115">
        <v>0</v>
      </c>
      <c r="X10" s="352">
        <v>99</v>
      </c>
      <c r="Y10" s="234">
        <v>0</v>
      </c>
      <c r="Z10" s="352">
        <v>99</v>
      </c>
      <c r="AA10" s="26"/>
      <c r="AB10" s="26"/>
      <c r="AC10" s="26"/>
      <c r="AD10" s="26"/>
      <c r="AE10" s="26"/>
      <c r="AF10" s="26"/>
      <c r="AG10" s="26"/>
      <c r="AH10" s="26"/>
      <c r="AI10" s="26"/>
      <c r="AJ10" s="26"/>
      <c r="AK10" s="26"/>
      <c r="AL10" s="26"/>
      <c r="AM10" s="26"/>
      <c r="AN10" s="26"/>
      <c r="AO10" s="26"/>
    </row>
    <row r="11" spans="1:53" ht="13.5" customHeight="1">
      <c r="A11" s="104"/>
      <c r="B11" s="139" t="s">
        <v>84</v>
      </c>
      <c r="C11" s="110">
        <v>0</v>
      </c>
      <c r="D11" s="110">
        <v>0</v>
      </c>
      <c r="E11" s="110">
        <v>0</v>
      </c>
      <c r="F11" s="110">
        <v>0</v>
      </c>
      <c r="G11" s="110">
        <v>0</v>
      </c>
      <c r="H11" s="182">
        <v>0</v>
      </c>
      <c r="I11" s="111">
        <v>9</v>
      </c>
      <c r="J11" s="111">
        <v>0</v>
      </c>
      <c r="K11" s="161">
        <v>9</v>
      </c>
      <c r="L11" s="110">
        <v>1</v>
      </c>
      <c r="M11" s="161">
        <v>10</v>
      </c>
      <c r="N11" s="104"/>
      <c r="O11" s="139" t="s">
        <v>84</v>
      </c>
      <c r="P11" s="376">
        <v>0</v>
      </c>
      <c r="Q11" s="376">
        <v>0</v>
      </c>
      <c r="R11" s="376">
        <v>0</v>
      </c>
      <c r="S11" s="376">
        <v>0</v>
      </c>
      <c r="T11" s="376">
        <v>0</v>
      </c>
      <c r="U11" s="234">
        <v>0</v>
      </c>
      <c r="V11" s="378">
        <v>4.2</v>
      </c>
      <c r="W11" s="115">
        <v>0</v>
      </c>
      <c r="X11" s="352">
        <v>4.2</v>
      </c>
      <c r="Y11" s="350">
        <v>0.3</v>
      </c>
      <c r="Z11" s="352">
        <v>4.5</v>
      </c>
      <c r="AA11" s="26"/>
      <c r="AB11" s="26"/>
      <c r="AC11" s="26"/>
      <c r="AD11" s="26"/>
      <c r="AE11" s="26"/>
      <c r="AF11" s="26"/>
      <c r="AG11" s="26"/>
      <c r="AH11" s="26"/>
      <c r="AI11" s="26"/>
      <c r="AJ11" s="26"/>
      <c r="AK11" s="26"/>
      <c r="AL11" s="26"/>
      <c r="AM11" s="26"/>
      <c r="AN11" s="26"/>
      <c r="AO11" s="26"/>
    </row>
    <row r="12" spans="1:53" ht="12.75" customHeight="1">
      <c r="A12" s="138"/>
      <c r="B12" s="139" t="s">
        <v>102</v>
      </c>
      <c r="C12" s="110">
        <v>0</v>
      </c>
      <c r="D12" s="110">
        <v>0</v>
      </c>
      <c r="E12" s="110">
        <v>0</v>
      </c>
      <c r="F12" s="110">
        <v>0</v>
      </c>
      <c r="G12" s="110">
        <v>0</v>
      </c>
      <c r="H12" s="182">
        <v>0</v>
      </c>
      <c r="I12" s="111">
        <v>137</v>
      </c>
      <c r="J12" s="111">
        <v>0</v>
      </c>
      <c r="K12" s="161">
        <v>137</v>
      </c>
      <c r="L12" s="110">
        <v>0</v>
      </c>
      <c r="M12" s="161">
        <v>137</v>
      </c>
      <c r="N12" s="138"/>
      <c r="O12" s="139" t="s">
        <v>102</v>
      </c>
      <c r="P12" s="376">
        <v>0</v>
      </c>
      <c r="Q12" s="376">
        <v>0</v>
      </c>
      <c r="R12" s="376">
        <v>0</v>
      </c>
      <c r="S12" s="376">
        <v>0</v>
      </c>
      <c r="T12" s="376">
        <v>0</v>
      </c>
      <c r="U12" s="234">
        <v>0</v>
      </c>
      <c r="V12" s="378">
        <v>102.3</v>
      </c>
      <c r="W12" s="115">
        <v>0</v>
      </c>
      <c r="X12" s="352">
        <v>102.3</v>
      </c>
      <c r="Y12" s="234">
        <v>0</v>
      </c>
      <c r="Z12" s="352">
        <v>102.3</v>
      </c>
      <c r="AA12" s="26"/>
      <c r="AB12" s="26"/>
      <c r="AC12" s="26"/>
      <c r="AD12" s="26"/>
      <c r="AE12" s="26"/>
      <c r="AF12" s="26"/>
      <c r="AG12" s="26"/>
      <c r="AH12" s="26"/>
      <c r="AI12" s="26"/>
      <c r="AJ12" s="26"/>
      <c r="AK12" s="26"/>
      <c r="AL12" s="26"/>
      <c r="AM12" s="26"/>
      <c r="AN12" s="26"/>
      <c r="AO12" s="26"/>
    </row>
    <row r="13" spans="1:53" s="25" customFormat="1" ht="12.75" customHeight="1">
      <c r="A13" s="138"/>
      <c r="B13" s="139" t="s">
        <v>87</v>
      </c>
      <c r="C13" s="110">
        <v>0</v>
      </c>
      <c r="D13" s="110">
        <v>0</v>
      </c>
      <c r="E13" s="110">
        <v>0</v>
      </c>
      <c r="F13" s="110">
        <v>0</v>
      </c>
      <c r="G13" s="110">
        <v>0</v>
      </c>
      <c r="H13" s="182">
        <v>0</v>
      </c>
      <c r="I13" s="111">
        <v>5</v>
      </c>
      <c r="J13" s="111">
        <v>0</v>
      </c>
      <c r="K13" s="161">
        <v>5</v>
      </c>
      <c r="L13" s="110">
        <v>0</v>
      </c>
      <c r="M13" s="161">
        <v>5</v>
      </c>
      <c r="N13" s="138"/>
      <c r="O13" s="139" t="s">
        <v>87</v>
      </c>
      <c r="P13" s="376">
        <v>0</v>
      </c>
      <c r="Q13" s="376">
        <v>0</v>
      </c>
      <c r="R13" s="376">
        <v>0</v>
      </c>
      <c r="S13" s="376">
        <v>0</v>
      </c>
      <c r="T13" s="376">
        <v>0</v>
      </c>
      <c r="U13" s="234">
        <v>0</v>
      </c>
      <c r="V13" s="378">
        <v>2.2000000000000002</v>
      </c>
      <c r="W13" s="115">
        <v>0</v>
      </c>
      <c r="X13" s="352">
        <v>2.2000000000000002</v>
      </c>
      <c r="Y13" s="234">
        <v>0</v>
      </c>
      <c r="Z13" s="352">
        <v>2.2000000000000002</v>
      </c>
      <c r="AA13" s="26"/>
      <c r="AB13" s="26"/>
      <c r="AC13" s="26"/>
      <c r="AD13" s="26"/>
      <c r="AE13" s="26"/>
      <c r="AF13" s="26"/>
      <c r="AG13" s="26"/>
      <c r="AH13" s="26"/>
      <c r="AI13" s="26"/>
      <c r="AJ13" s="26"/>
      <c r="AK13" s="26"/>
      <c r="AL13" s="26"/>
      <c r="AM13" s="26"/>
      <c r="AN13" s="26"/>
      <c r="AO13" s="26"/>
      <c r="AP13" s="19"/>
      <c r="AQ13" s="19"/>
      <c r="AR13" s="19"/>
      <c r="AS13" s="19"/>
      <c r="AT13" s="19"/>
      <c r="AU13" s="19"/>
      <c r="AV13" s="19"/>
      <c r="AW13" s="19"/>
      <c r="AX13" s="19"/>
      <c r="AY13" s="19"/>
      <c r="AZ13" s="19"/>
      <c r="BA13" s="19"/>
    </row>
    <row r="14" spans="1:53" s="18" customFormat="1" ht="12.75" customHeight="1">
      <c r="A14" s="138"/>
      <c r="B14" s="138" t="s">
        <v>19</v>
      </c>
      <c r="C14" s="112">
        <v>0</v>
      </c>
      <c r="D14" s="112">
        <v>0</v>
      </c>
      <c r="E14" s="112">
        <v>0</v>
      </c>
      <c r="F14" s="112">
        <v>0</v>
      </c>
      <c r="G14" s="112">
        <v>0</v>
      </c>
      <c r="H14" s="106">
        <v>0</v>
      </c>
      <c r="I14" s="112">
        <v>361</v>
      </c>
      <c r="J14" s="112">
        <v>2</v>
      </c>
      <c r="K14" s="106">
        <v>363</v>
      </c>
      <c r="L14" s="112">
        <v>1</v>
      </c>
      <c r="M14" s="112">
        <v>364</v>
      </c>
      <c r="N14" s="138"/>
      <c r="O14" s="138" t="s">
        <v>19</v>
      </c>
      <c r="P14" s="349">
        <v>0</v>
      </c>
      <c r="Q14" s="349">
        <v>0</v>
      </c>
      <c r="R14" s="349">
        <v>0</v>
      </c>
      <c r="S14" s="349">
        <v>0</v>
      </c>
      <c r="T14" s="349">
        <v>0</v>
      </c>
      <c r="U14" s="349">
        <v>0</v>
      </c>
      <c r="V14" s="351">
        <v>230.1</v>
      </c>
      <c r="W14" s="351">
        <v>2</v>
      </c>
      <c r="X14" s="351">
        <v>232.1</v>
      </c>
      <c r="Y14" s="351">
        <v>0.3</v>
      </c>
      <c r="Z14" s="351">
        <v>232.4</v>
      </c>
      <c r="AA14" s="30"/>
      <c r="AB14" s="30"/>
      <c r="AC14" s="30"/>
      <c r="AD14" s="30"/>
      <c r="AE14" s="30"/>
      <c r="AF14" s="30"/>
      <c r="AG14" s="30"/>
      <c r="AH14" s="30"/>
      <c r="AI14" s="30"/>
      <c r="AJ14" s="30"/>
      <c r="AK14" s="30"/>
      <c r="AL14" s="30"/>
      <c r="AM14" s="30"/>
      <c r="AN14" s="30"/>
      <c r="AO14" s="30"/>
      <c r="AP14" s="21"/>
      <c r="AQ14" s="21"/>
      <c r="AR14" s="21"/>
      <c r="AS14" s="21"/>
      <c r="AT14" s="21"/>
      <c r="AU14" s="21"/>
      <c r="AV14" s="21"/>
      <c r="AW14" s="21"/>
      <c r="AX14" s="21"/>
      <c r="AY14" s="21"/>
      <c r="AZ14" s="21"/>
      <c r="BA14" s="21"/>
    </row>
    <row r="15" spans="1:53" ht="6.95" customHeight="1">
      <c r="A15" s="138"/>
      <c r="B15" s="139"/>
      <c r="C15" s="110"/>
      <c r="D15" s="110"/>
      <c r="E15" s="110"/>
      <c r="F15" s="110"/>
      <c r="G15" s="110"/>
      <c r="H15" s="182"/>
      <c r="I15" s="111"/>
      <c r="J15" s="111"/>
      <c r="K15" s="161"/>
      <c r="L15" s="110"/>
      <c r="M15" s="161"/>
      <c r="N15" s="138"/>
      <c r="O15" s="139"/>
      <c r="P15" s="234"/>
      <c r="Q15" s="234"/>
      <c r="R15" s="234"/>
      <c r="S15" s="234"/>
      <c r="T15" s="234"/>
      <c r="U15" s="234"/>
      <c r="V15" s="108"/>
      <c r="W15" s="108"/>
      <c r="X15" s="108"/>
      <c r="Y15" s="234"/>
      <c r="Z15" s="108"/>
      <c r="AA15" s="26"/>
      <c r="AB15" s="26"/>
      <c r="AC15" s="26"/>
      <c r="AD15" s="26"/>
      <c r="AE15" s="26"/>
      <c r="AF15" s="26"/>
      <c r="AG15" s="26"/>
      <c r="AH15" s="26"/>
      <c r="AI15" s="26"/>
      <c r="AJ15" s="26"/>
      <c r="AK15" s="26"/>
      <c r="AL15" s="26"/>
      <c r="AM15" s="26"/>
      <c r="AN15" s="26"/>
      <c r="AO15" s="26"/>
    </row>
    <row r="16" spans="1:53" ht="12.75" customHeight="1">
      <c r="A16" s="136" t="s">
        <v>133</v>
      </c>
      <c r="B16" s="137" t="s">
        <v>275</v>
      </c>
      <c r="C16" s="110">
        <v>0</v>
      </c>
      <c r="D16" s="110">
        <v>0</v>
      </c>
      <c r="E16" s="110">
        <v>0</v>
      </c>
      <c r="F16" s="110">
        <v>0</v>
      </c>
      <c r="G16" s="110">
        <v>0</v>
      </c>
      <c r="H16" s="182">
        <v>0</v>
      </c>
      <c r="I16" s="111">
        <v>0</v>
      </c>
      <c r="J16" s="111">
        <v>0</v>
      </c>
      <c r="K16" s="161">
        <v>0</v>
      </c>
      <c r="L16" s="110">
        <v>6</v>
      </c>
      <c r="M16" s="161">
        <v>6</v>
      </c>
      <c r="N16" s="136" t="s">
        <v>133</v>
      </c>
      <c r="O16" s="137" t="s">
        <v>275</v>
      </c>
      <c r="P16" s="376">
        <v>0</v>
      </c>
      <c r="Q16" s="376">
        <v>0</v>
      </c>
      <c r="R16" s="376">
        <v>0</v>
      </c>
      <c r="S16" s="376">
        <v>0</v>
      </c>
      <c r="T16" s="376">
        <v>0</v>
      </c>
      <c r="U16" s="234">
        <v>0</v>
      </c>
      <c r="V16" s="115">
        <v>0</v>
      </c>
      <c r="W16" s="115">
        <v>0</v>
      </c>
      <c r="X16" s="108">
        <v>0</v>
      </c>
      <c r="Y16" s="350">
        <v>2.6</v>
      </c>
      <c r="Z16" s="352">
        <v>2.6</v>
      </c>
      <c r="AA16" s="26"/>
      <c r="AB16" s="26"/>
      <c r="AC16" s="26"/>
      <c r="AD16" s="26"/>
      <c r="AE16" s="26"/>
      <c r="AF16" s="26"/>
      <c r="AG16" s="26"/>
      <c r="AH16" s="26"/>
      <c r="AI16" s="26"/>
      <c r="AJ16" s="26"/>
      <c r="AK16" s="26"/>
      <c r="AL16" s="26"/>
      <c r="AM16" s="26"/>
      <c r="AN16" s="26"/>
      <c r="AO16" s="26"/>
    </row>
    <row r="17" spans="1:53" ht="12.75" customHeight="1">
      <c r="A17" s="138"/>
      <c r="B17" s="137" t="s">
        <v>109</v>
      </c>
      <c r="C17" s="110">
        <v>110</v>
      </c>
      <c r="D17" s="110">
        <v>87</v>
      </c>
      <c r="E17" s="110">
        <v>86</v>
      </c>
      <c r="F17" s="110">
        <v>79</v>
      </c>
      <c r="G17" s="110">
        <v>8</v>
      </c>
      <c r="H17" s="182">
        <v>370</v>
      </c>
      <c r="I17" s="111">
        <v>0</v>
      </c>
      <c r="J17" s="111">
        <v>0</v>
      </c>
      <c r="K17" s="161">
        <v>0</v>
      </c>
      <c r="L17" s="110">
        <v>0</v>
      </c>
      <c r="M17" s="161">
        <v>370</v>
      </c>
      <c r="N17" s="138"/>
      <c r="O17" s="137" t="s">
        <v>109</v>
      </c>
      <c r="P17" s="377">
        <v>109.9</v>
      </c>
      <c r="Q17" s="377">
        <v>87</v>
      </c>
      <c r="R17" s="377">
        <v>86</v>
      </c>
      <c r="S17" s="377">
        <v>79</v>
      </c>
      <c r="T17" s="377">
        <v>7.4</v>
      </c>
      <c r="U17" s="350">
        <v>369.29999999999995</v>
      </c>
      <c r="V17" s="115">
        <v>0</v>
      </c>
      <c r="W17" s="115">
        <v>0</v>
      </c>
      <c r="X17" s="108">
        <v>0</v>
      </c>
      <c r="Y17" s="234">
        <v>0</v>
      </c>
      <c r="Z17" s="352">
        <v>369.4</v>
      </c>
      <c r="AA17" s="26"/>
      <c r="AB17" s="26"/>
      <c r="AC17" s="26"/>
      <c r="AD17" s="26"/>
      <c r="AE17" s="26"/>
      <c r="AF17" s="26"/>
      <c r="AG17" s="26"/>
      <c r="AH17" s="26"/>
      <c r="AI17" s="26"/>
      <c r="AJ17" s="26"/>
      <c r="AK17" s="26"/>
      <c r="AL17" s="26"/>
      <c r="AM17" s="26"/>
      <c r="AN17" s="26"/>
      <c r="AO17" s="26"/>
    </row>
    <row r="18" spans="1:53" ht="12.75" customHeight="1">
      <c r="A18" s="136"/>
      <c r="B18" s="136" t="s">
        <v>19</v>
      </c>
      <c r="C18" s="112">
        <v>110</v>
      </c>
      <c r="D18" s="112">
        <v>87</v>
      </c>
      <c r="E18" s="112">
        <v>86</v>
      </c>
      <c r="F18" s="112">
        <v>79</v>
      </c>
      <c r="G18" s="112">
        <v>8</v>
      </c>
      <c r="H18" s="106">
        <v>370</v>
      </c>
      <c r="I18" s="112">
        <v>0</v>
      </c>
      <c r="J18" s="112">
        <v>0</v>
      </c>
      <c r="K18" s="106">
        <v>0</v>
      </c>
      <c r="L18" s="112">
        <v>6</v>
      </c>
      <c r="M18" s="112">
        <v>376</v>
      </c>
      <c r="N18" s="136"/>
      <c r="O18" s="136" t="s">
        <v>19</v>
      </c>
      <c r="P18" s="351">
        <v>109.9</v>
      </c>
      <c r="Q18" s="351">
        <v>87</v>
      </c>
      <c r="R18" s="351">
        <v>86</v>
      </c>
      <c r="S18" s="351">
        <v>79</v>
      </c>
      <c r="T18" s="351">
        <v>7.4</v>
      </c>
      <c r="U18" s="351">
        <v>369.29999999999995</v>
      </c>
      <c r="V18" s="349">
        <v>0</v>
      </c>
      <c r="W18" s="349">
        <v>0</v>
      </c>
      <c r="X18" s="349">
        <v>0</v>
      </c>
      <c r="Y18" s="351">
        <v>2.6</v>
      </c>
      <c r="Z18" s="351">
        <v>371.9</v>
      </c>
      <c r="AA18" s="26"/>
      <c r="AB18" s="26"/>
      <c r="AC18" s="26"/>
      <c r="AD18" s="26"/>
      <c r="AE18" s="26"/>
      <c r="AF18" s="26"/>
      <c r="AG18" s="26"/>
      <c r="AH18" s="26"/>
      <c r="AI18" s="26"/>
      <c r="AJ18" s="26"/>
      <c r="AK18" s="26"/>
      <c r="AL18" s="26"/>
      <c r="AM18" s="26"/>
      <c r="AN18" s="26"/>
      <c r="AO18" s="26"/>
    </row>
    <row r="19" spans="1:53" ht="6.95" customHeight="1">
      <c r="A19" s="136"/>
      <c r="B19" s="137"/>
      <c r="C19" s="114"/>
      <c r="D19" s="114"/>
      <c r="E19" s="114"/>
      <c r="F19" s="114"/>
      <c r="G19" s="114"/>
      <c r="H19" s="107"/>
      <c r="I19" s="115"/>
      <c r="J19" s="115"/>
      <c r="K19" s="108"/>
      <c r="L19" s="114"/>
      <c r="M19" s="108"/>
      <c r="N19" s="136"/>
      <c r="O19" s="137"/>
      <c r="P19" s="234"/>
      <c r="Q19" s="234"/>
      <c r="R19" s="234"/>
      <c r="S19" s="234"/>
      <c r="T19" s="234"/>
      <c r="U19" s="234"/>
      <c r="V19" s="108"/>
      <c r="W19" s="108"/>
      <c r="X19" s="108"/>
      <c r="Y19" s="234"/>
      <c r="Z19" s="108"/>
      <c r="AA19" s="26"/>
      <c r="AB19" s="26"/>
      <c r="AC19" s="26"/>
      <c r="AD19" s="26"/>
      <c r="AE19" s="26"/>
      <c r="AF19" s="26"/>
      <c r="AG19" s="26"/>
      <c r="AH19" s="26"/>
      <c r="AI19" s="26"/>
      <c r="AJ19" s="26"/>
      <c r="AK19" s="26"/>
      <c r="AL19" s="26"/>
      <c r="AM19" s="26"/>
      <c r="AN19" s="26"/>
      <c r="AO19" s="26"/>
    </row>
    <row r="20" spans="1:53" ht="12.75" customHeight="1">
      <c r="A20" s="136" t="s">
        <v>132</v>
      </c>
      <c r="B20" s="137" t="s">
        <v>81</v>
      </c>
      <c r="C20" s="114">
        <v>0</v>
      </c>
      <c r="D20" s="114">
        <v>0</v>
      </c>
      <c r="E20" s="114">
        <v>0</v>
      </c>
      <c r="F20" s="114">
        <v>0</v>
      </c>
      <c r="G20" s="114">
        <v>0</v>
      </c>
      <c r="H20" s="182">
        <v>0</v>
      </c>
      <c r="I20" s="115">
        <v>0</v>
      </c>
      <c r="J20" s="115">
        <v>5</v>
      </c>
      <c r="K20" s="161">
        <v>5</v>
      </c>
      <c r="L20" s="114">
        <v>0</v>
      </c>
      <c r="M20" s="108">
        <v>5</v>
      </c>
      <c r="N20" s="136" t="s">
        <v>132</v>
      </c>
      <c r="O20" s="137" t="s">
        <v>81</v>
      </c>
      <c r="P20" s="376">
        <v>0</v>
      </c>
      <c r="Q20" s="376">
        <v>0</v>
      </c>
      <c r="R20" s="376">
        <v>0</v>
      </c>
      <c r="S20" s="376">
        <v>0</v>
      </c>
      <c r="T20" s="376">
        <v>0</v>
      </c>
      <c r="U20" s="234">
        <v>0</v>
      </c>
      <c r="V20" s="115">
        <v>0</v>
      </c>
      <c r="W20" s="378">
        <v>5</v>
      </c>
      <c r="X20" s="352">
        <v>5</v>
      </c>
      <c r="Y20" s="234">
        <v>0</v>
      </c>
      <c r="Z20" s="352">
        <v>5</v>
      </c>
      <c r="AA20" s="26"/>
      <c r="AB20" s="26"/>
      <c r="AC20" s="26"/>
      <c r="AD20" s="26"/>
      <c r="AE20" s="26"/>
      <c r="AF20" s="26"/>
      <c r="AG20" s="26"/>
      <c r="AH20" s="26"/>
      <c r="AI20" s="26"/>
      <c r="AJ20" s="26"/>
      <c r="AK20" s="26"/>
      <c r="AL20" s="26"/>
      <c r="AM20" s="26"/>
      <c r="AN20" s="26"/>
      <c r="AO20" s="26"/>
    </row>
    <row r="21" spans="1:53" ht="12.75" customHeight="1">
      <c r="A21" s="136" t="s">
        <v>273</v>
      </c>
      <c r="B21" s="137" t="s">
        <v>84</v>
      </c>
      <c r="C21" s="114">
        <v>0</v>
      </c>
      <c r="D21" s="114">
        <v>0</v>
      </c>
      <c r="E21" s="114">
        <v>0</v>
      </c>
      <c r="F21" s="114">
        <v>0</v>
      </c>
      <c r="G21" s="114">
        <v>0</v>
      </c>
      <c r="H21" s="182">
        <v>0</v>
      </c>
      <c r="I21" s="115">
        <v>0</v>
      </c>
      <c r="J21" s="115">
        <v>7</v>
      </c>
      <c r="K21" s="161">
        <v>7</v>
      </c>
      <c r="L21" s="114">
        <v>0</v>
      </c>
      <c r="M21" s="108">
        <v>7</v>
      </c>
      <c r="N21" s="136" t="s">
        <v>273</v>
      </c>
      <c r="O21" s="137" t="s">
        <v>84</v>
      </c>
      <c r="P21" s="376">
        <v>0</v>
      </c>
      <c r="Q21" s="376">
        <v>0</v>
      </c>
      <c r="R21" s="376">
        <v>0</v>
      </c>
      <c r="S21" s="376">
        <v>0</v>
      </c>
      <c r="T21" s="376">
        <v>0</v>
      </c>
      <c r="U21" s="234">
        <v>0</v>
      </c>
      <c r="V21" s="115">
        <v>0</v>
      </c>
      <c r="W21" s="378">
        <v>5.3</v>
      </c>
      <c r="X21" s="352">
        <v>5.3</v>
      </c>
      <c r="Y21" s="234">
        <v>0</v>
      </c>
      <c r="Z21" s="352">
        <v>5.3</v>
      </c>
      <c r="AA21" s="26"/>
      <c r="AB21" s="26"/>
      <c r="AC21" s="26"/>
      <c r="AD21" s="26"/>
      <c r="AE21" s="26"/>
      <c r="AF21" s="26"/>
      <c r="AG21" s="26"/>
      <c r="AH21" s="26"/>
      <c r="AI21" s="26"/>
      <c r="AJ21" s="26"/>
      <c r="AK21" s="26"/>
      <c r="AL21" s="26"/>
      <c r="AM21" s="26"/>
      <c r="AN21" s="26"/>
      <c r="AO21" s="26"/>
    </row>
    <row r="22" spans="1:53" ht="12.75" customHeight="1">
      <c r="A22" s="136" t="s">
        <v>121</v>
      </c>
      <c r="B22" s="136" t="s">
        <v>19</v>
      </c>
      <c r="C22" s="113">
        <v>0</v>
      </c>
      <c r="D22" s="113">
        <v>0</v>
      </c>
      <c r="E22" s="113">
        <v>0</v>
      </c>
      <c r="F22" s="113">
        <v>0</v>
      </c>
      <c r="G22" s="113">
        <v>0</v>
      </c>
      <c r="H22" s="106">
        <v>0</v>
      </c>
      <c r="I22" s="113">
        <v>0</v>
      </c>
      <c r="J22" s="113">
        <v>12</v>
      </c>
      <c r="K22" s="106">
        <v>12</v>
      </c>
      <c r="L22" s="113">
        <v>0</v>
      </c>
      <c r="M22" s="113">
        <v>12</v>
      </c>
      <c r="N22" s="136" t="s">
        <v>121</v>
      </c>
      <c r="O22" s="136" t="s">
        <v>19</v>
      </c>
      <c r="P22" s="349">
        <v>0</v>
      </c>
      <c r="Q22" s="349">
        <v>0</v>
      </c>
      <c r="R22" s="349">
        <v>0</v>
      </c>
      <c r="S22" s="349">
        <v>0</v>
      </c>
      <c r="T22" s="349">
        <v>0</v>
      </c>
      <c r="U22" s="349">
        <v>0</v>
      </c>
      <c r="V22" s="349">
        <v>0</v>
      </c>
      <c r="W22" s="351">
        <v>10.3</v>
      </c>
      <c r="X22" s="351">
        <v>10.3</v>
      </c>
      <c r="Y22" s="349">
        <v>0</v>
      </c>
      <c r="Z22" s="351">
        <v>10.3</v>
      </c>
      <c r="AA22" s="26"/>
      <c r="AB22" s="26"/>
      <c r="AC22" s="26"/>
      <c r="AD22" s="26"/>
      <c r="AE22" s="26"/>
      <c r="AF22" s="26"/>
      <c r="AG22" s="26"/>
      <c r="AH22" s="26"/>
      <c r="AI22" s="26"/>
      <c r="AJ22" s="26"/>
      <c r="AK22" s="26"/>
      <c r="AL22" s="26"/>
      <c r="AM22" s="26"/>
      <c r="AN22" s="26"/>
      <c r="AO22" s="26"/>
    </row>
    <row r="23" spans="1:53" ht="6.95" customHeight="1">
      <c r="A23" s="136"/>
      <c r="B23" s="136"/>
      <c r="C23" s="116"/>
      <c r="D23" s="116"/>
      <c r="E23" s="116"/>
      <c r="F23" s="116"/>
      <c r="G23" s="116"/>
      <c r="H23" s="116"/>
      <c r="I23" s="117"/>
      <c r="J23" s="117"/>
      <c r="K23" s="117"/>
      <c r="L23" s="116"/>
      <c r="M23" s="117"/>
      <c r="N23" s="136"/>
      <c r="O23" s="136"/>
      <c r="P23" s="234"/>
      <c r="Q23" s="234"/>
      <c r="R23" s="234"/>
      <c r="S23" s="234"/>
      <c r="T23" s="234"/>
      <c r="U23" s="234"/>
      <c r="V23" s="108"/>
      <c r="W23" s="108"/>
      <c r="X23" s="108"/>
      <c r="Y23" s="234"/>
      <c r="Z23" s="108"/>
      <c r="AA23" s="26"/>
      <c r="AB23" s="26"/>
      <c r="AC23" s="26"/>
      <c r="AD23" s="26"/>
      <c r="AE23" s="26"/>
      <c r="AF23" s="26"/>
      <c r="AG23" s="26"/>
      <c r="AH23" s="26"/>
      <c r="AI23" s="26"/>
      <c r="AJ23" s="26"/>
      <c r="AK23" s="26"/>
      <c r="AL23" s="26"/>
      <c r="AM23" s="26"/>
      <c r="AN23" s="26"/>
      <c r="AO23" s="26"/>
    </row>
    <row r="24" spans="1:53" s="25" customFormat="1" ht="12.75" customHeight="1">
      <c r="A24" s="136" t="s">
        <v>131</v>
      </c>
      <c r="B24" s="137" t="s">
        <v>81</v>
      </c>
      <c r="C24" s="113">
        <v>0</v>
      </c>
      <c r="D24" s="113">
        <v>0</v>
      </c>
      <c r="E24" s="113">
        <v>0</v>
      </c>
      <c r="F24" s="113">
        <v>0</v>
      </c>
      <c r="G24" s="113">
        <v>0</v>
      </c>
      <c r="H24" s="106">
        <v>0</v>
      </c>
      <c r="I24" s="113">
        <v>72</v>
      </c>
      <c r="J24" s="113">
        <v>0</v>
      </c>
      <c r="K24" s="106">
        <v>72</v>
      </c>
      <c r="L24" s="113">
        <v>0</v>
      </c>
      <c r="M24" s="113">
        <v>72</v>
      </c>
      <c r="N24" s="136" t="s">
        <v>131</v>
      </c>
      <c r="O24" s="137" t="s">
        <v>81</v>
      </c>
      <c r="P24" s="349">
        <v>0</v>
      </c>
      <c r="Q24" s="349">
        <v>0</v>
      </c>
      <c r="R24" s="349">
        <v>0</v>
      </c>
      <c r="S24" s="349">
        <v>0</v>
      </c>
      <c r="T24" s="349">
        <v>0</v>
      </c>
      <c r="U24" s="349">
        <v>0</v>
      </c>
      <c r="V24" s="351">
        <v>71.8</v>
      </c>
      <c r="W24" s="349">
        <v>0</v>
      </c>
      <c r="X24" s="351">
        <v>71.8</v>
      </c>
      <c r="Y24" s="349">
        <v>0</v>
      </c>
      <c r="Z24" s="351">
        <v>71.8</v>
      </c>
      <c r="AA24" s="26"/>
      <c r="AB24" s="26"/>
      <c r="AC24" s="26"/>
      <c r="AD24" s="26"/>
      <c r="AE24" s="26"/>
      <c r="AF24" s="26"/>
      <c r="AG24" s="26"/>
      <c r="AH24" s="26"/>
      <c r="AI24" s="26"/>
      <c r="AJ24" s="26"/>
      <c r="AK24" s="26"/>
      <c r="AL24" s="26"/>
      <c r="AM24" s="26"/>
      <c r="AN24" s="26"/>
      <c r="AO24" s="26"/>
      <c r="AP24" s="19"/>
      <c r="AQ24" s="19"/>
      <c r="AR24" s="19"/>
      <c r="AS24" s="19"/>
      <c r="AT24" s="19"/>
      <c r="AU24" s="19"/>
      <c r="AV24" s="19"/>
      <c r="AW24" s="19"/>
      <c r="AX24" s="19"/>
      <c r="AY24" s="19"/>
      <c r="AZ24" s="19"/>
      <c r="BA24" s="19"/>
    </row>
    <row r="25" spans="1:53" ht="6.95" customHeight="1">
      <c r="A25" s="136"/>
      <c r="B25" s="137"/>
      <c r="C25" s="114"/>
      <c r="D25" s="114"/>
      <c r="E25" s="114"/>
      <c r="F25" s="114"/>
      <c r="G25" s="114"/>
      <c r="H25" s="107"/>
      <c r="I25" s="115"/>
      <c r="J25" s="115"/>
      <c r="K25" s="108"/>
      <c r="L25" s="114"/>
      <c r="M25" s="108"/>
      <c r="N25" s="136"/>
      <c r="O25" s="137"/>
      <c r="P25" s="234"/>
      <c r="Q25" s="234"/>
      <c r="R25" s="234"/>
      <c r="S25" s="234"/>
      <c r="T25" s="234"/>
      <c r="U25" s="234"/>
      <c r="V25" s="108"/>
      <c r="W25" s="108"/>
      <c r="X25" s="108"/>
      <c r="Y25" s="234"/>
      <c r="Z25" s="108"/>
      <c r="AA25" s="26"/>
      <c r="AB25" s="26"/>
      <c r="AC25" s="26"/>
      <c r="AD25" s="26"/>
      <c r="AE25" s="26"/>
      <c r="AF25" s="26"/>
      <c r="AG25" s="26"/>
      <c r="AH25" s="26"/>
      <c r="AI25" s="26"/>
      <c r="AJ25" s="26"/>
      <c r="AK25" s="26"/>
      <c r="AL25" s="26"/>
      <c r="AM25" s="26"/>
      <c r="AN25" s="26"/>
      <c r="AO25" s="26"/>
    </row>
    <row r="26" spans="1:53" s="19" customFormat="1" ht="12.75" customHeight="1">
      <c r="A26" s="136" t="s">
        <v>130</v>
      </c>
      <c r="B26" s="137" t="s">
        <v>100</v>
      </c>
      <c r="C26" s="118">
        <v>0</v>
      </c>
      <c r="D26" s="118">
        <v>0</v>
      </c>
      <c r="E26" s="118">
        <v>0</v>
      </c>
      <c r="F26" s="118">
        <v>0</v>
      </c>
      <c r="G26" s="118">
        <v>0</v>
      </c>
      <c r="H26" s="106">
        <v>0</v>
      </c>
      <c r="I26" s="118">
        <v>26</v>
      </c>
      <c r="J26" s="118">
        <v>0</v>
      </c>
      <c r="K26" s="106">
        <v>26</v>
      </c>
      <c r="L26" s="118">
        <v>0</v>
      </c>
      <c r="M26" s="118">
        <v>26</v>
      </c>
      <c r="N26" s="136" t="s">
        <v>130</v>
      </c>
      <c r="O26" s="137" t="s">
        <v>100</v>
      </c>
      <c r="P26" s="349">
        <v>0</v>
      </c>
      <c r="Q26" s="349">
        <v>0</v>
      </c>
      <c r="R26" s="349">
        <v>0</v>
      </c>
      <c r="S26" s="349">
        <v>0</v>
      </c>
      <c r="T26" s="349">
        <v>0</v>
      </c>
      <c r="U26" s="349">
        <v>0</v>
      </c>
      <c r="V26" s="351">
        <v>26</v>
      </c>
      <c r="W26" s="349">
        <v>0</v>
      </c>
      <c r="X26" s="351">
        <v>26</v>
      </c>
      <c r="Y26" s="349">
        <v>0</v>
      </c>
      <c r="Z26" s="351">
        <v>26</v>
      </c>
      <c r="AA26" s="26"/>
      <c r="AB26" s="26"/>
      <c r="AC26" s="26"/>
      <c r="AD26" s="26"/>
      <c r="AE26" s="26"/>
      <c r="AF26" s="26"/>
      <c r="AG26" s="26"/>
      <c r="AH26" s="26"/>
      <c r="AI26" s="26"/>
      <c r="AJ26" s="26"/>
      <c r="AK26" s="26"/>
      <c r="AL26" s="26"/>
      <c r="AM26" s="26"/>
      <c r="AN26" s="26"/>
      <c r="AO26" s="26"/>
    </row>
    <row r="27" spans="1:53" s="26" customFormat="1" ht="6.95" customHeight="1">
      <c r="A27" s="136"/>
      <c r="B27" s="137"/>
      <c r="C27" s="107"/>
      <c r="D27" s="107"/>
      <c r="E27" s="107"/>
      <c r="F27" s="107"/>
      <c r="G27" s="107"/>
      <c r="H27" s="107"/>
      <c r="I27" s="108"/>
      <c r="J27" s="108"/>
      <c r="K27" s="108"/>
      <c r="L27" s="107"/>
      <c r="M27" s="108"/>
      <c r="N27" s="136"/>
      <c r="O27" s="137"/>
      <c r="P27" s="234"/>
      <c r="Q27" s="234"/>
      <c r="R27" s="234"/>
      <c r="S27" s="234"/>
      <c r="T27" s="234"/>
      <c r="U27" s="234"/>
      <c r="V27" s="108"/>
      <c r="W27" s="108"/>
      <c r="X27" s="108"/>
      <c r="Y27" s="234"/>
      <c r="Z27" s="108"/>
    </row>
    <row r="28" spans="1:53" s="19" customFormat="1" ht="12.75" customHeight="1">
      <c r="A28" s="136" t="s">
        <v>129</v>
      </c>
      <c r="B28" s="137" t="s">
        <v>102</v>
      </c>
      <c r="C28" s="118">
        <v>0</v>
      </c>
      <c r="D28" s="118">
        <v>0</v>
      </c>
      <c r="E28" s="118">
        <v>0</v>
      </c>
      <c r="F28" s="118">
        <v>0</v>
      </c>
      <c r="G28" s="118">
        <v>0</v>
      </c>
      <c r="H28" s="106">
        <v>0</v>
      </c>
      <c r="I28" s="118">
        <v>111</v>
      </c>
      <c r="J28" s="118">
        <v>0</v>
      </c>
      <c r="K28" s="106">
        <v>111</v>
      </c>
      <c r="L28" s="118">
        <v>0</v>
      </c>
      <c r="M28" s="118">
        <v>111</v>
      </c>
      <c r="N28" s="136" t="s">
        <v>129</v>
      </c>
      <c r="O28" s="137" t="s">
        <v>102</v>
      </c>
      <c r="P28" s="349">
        <v>0</v>
      </c>
      <c r="Q28" s="349">
        <v>0</v>
      </c>
      <c r="R28" s="349">
        <v>0</v>
      </c>
      <c r="S28" s="349">
        <v>0</v>
      </c>
      <c r="T28" s="349">
        <v>0</v>
      </c>
      <c r="U28" s="349">
        <v>0</v>
      </c>
      <c r="V28" s="351">
        <v>108.2</v>
      </c>
      <c r="W28" s="349">
        <v>0</v>
      </c>
      <c r="X28" s="351">
        <v>108.2</v>
      </c>
      <c r="Y28" s="349">
        <v>0</v>
      </c>
      <c r="Z28" s="351">
        <v>108.2</v>
      </c>
      <c r="AA28" s="26"/>
      <c r="AB28" s="26"/>
      <c r="AC28" s="26"/>
      <c r="AD28" s="26"/>
      <c r="AE28" s="26"/>
      <c r="AF28" s="26"/>
      <c r="AG28" s="26"/>
      <c r="AH28" s="26"/>
      <c r="AI28" s="26"/>
      <c r="AJ28" s="26"/>
      <c r="AK28" s="26"/>
      <c r="AL28" s="26"/>
      <c r="AM28" s="26"/>
      <c r="AN28" s="26"/>
      <c r="AO28" s="26"/>
    </row>
    <row r="29" spans="1:53" ht="6.95" customHeight="1">
      <c r="A29" s="136"/>
      <c r="B29" s="137"/>
      <c r="C29" s="114"/>
      <c r="D29" s="114"/>
      <c r="E29" s="114"/>
      <c r="F29" s="114"/>
      <c r="G29" s="114"/>
      <c r="H29" s="107"/>
      <c r="I29" s="115"/>
      <c r="J29" s="115"/>
      <c r="K29" s="108"/>
      <c r="L29" s="114"/>
      <c r="M29" s="108"/>
      <c r="N29" s="136"/>
      <c r="O29" s="137"/>
      <c r="P29" s="234"/>
      <c r="Q29" s="234"/>
      <c r="R29" s="234"/>
      <c r="S29" s="234"/>
      <c r="T29" s="234"/>
      <c r="U29" s="234"/>
      <c r="V29" s="108"/>
      <c r="W29" s="108"/>
      <c r="X29" s="108"/>
      <c r="Y29" s="234"/>
      <c r="Z29" s="108"/>
      <c r="AA29" s="26"/>
      <c r="AB29" s="26"/>
      <c r="AC29" s="26"/>
      <c r="AD29" s="26"/>
      <c r="AE29" s="26"/>
      <c r="AF29" s="26"/>
      <c r="AG29" s="26"/>
      <c r="AH29" s="26"/>
      <c r="AI29" s="26"/>
      <c r="AJ29" s="26"/>
      <c r="AK29" s="26"/>
      <c r="AL29" s="26"/>
      <c r="AM29" s="26"/>
      <c r="AN29" s="26"/>
      <c r="AO29" s="26"/>
    </row>
    <row r="30" spans="1:53" s="25" customFormat="1" ht="12.75" customHeight="1">
      <c r="A30" s="136" t="s">
        <v>128</v>
      </c>
      <c r="B30" s="137" t="s">
        <v>80</v>
      </c>
      <c r="C30" s="114">
        <v>250</v>
      </c>
      <c r="D30" s="114">
        <v>228</v>
      </c>
      <c r="E30" s="114">
        <v>205</v>
      </c>
      <c r="F30" s="114">
        <v>197</v>
      </c>
      <c r="G30" s="114">
        <v>53</v>
      </c>
      <c r="H30" s="182">
        <v>933</v>
      </c>
      <c r="I30" s="115">
        <v>310</v>
      </c>
      <c r="J30" s="115">
        <v>34</v>
      </c>
      <c r="K30" s="161">
        <v>344</v>
      </c>
      <c r="L30" s="114">
        <v>36</v>
      </c>
      <c r="M30" s="108">
        <v>1313</v>
      </c>
      <c r="N30" s="136" t="s">
        <v>128</v>
      </c>
      <c r="O30" s="137" t="s">
        <v>80</v>
      </c>
      <c r="P30" s="377">
        <v>250</v>
      </c>
      <c r="Q30" s="377">
        <v>228</v>
      </c>
      <c r="R30" s="377">
        <v>202</v>
      </c>
      <c r="S30" s="377">
        <v>188.3</v>
      </c>
      <c r="T30" s="377">
        <v>46.5</v>
      </c>
      <c r="U30" s="350">
        <v>914.8</v>
      </c>
      <c r="V30" s="378">
        <v>305.8</v>
      </c>
      <c r="W30" s="378">
        <v>28.8</v>
      </c>
      <c r="X30" s="352">
        <v>334.6</v>
      </c>
      <c r="Y30" s="350">
        <v>35.200000000000003</v>
      </c>
      <c r="Z30" s="352">
        <v>1284.5999999999999</v>
      </c>
      <c r="AA30" s="26"/>
      <c r="AB30" s="26"/>
      <c r="AC30" s="26"/>
      <c r="AD30" s="26"/>
      <c r="AE30" s="26"/>
      <c r="AF30" s="26"/>
      <c r="AG30" s="26"/>
      <c r="AH30" s="26"/>
      <c r="AI30" s="26"/>
      <c r="AJ30" s="26"/>
      <c r="AK30" s="26"/>
      <c r="AL30" s="26"/>
      <c r="AM30" s="26"/>
      <c r="AN30" s="26"/>
      <c r="AO30" s="26"/>
      <c r="AP30" s="19"/>
      <c r="AQ30" s="19"/>
      <c r="AR30" s="19"/>
      <c r="AS30" s="19"/>
      <c r="AT30" s="19"/>
      <c r="AU30" s="19"/>
      <c r="AV30" s="19"/>
      <c r="AW30" s="19"/>
      <c r="AX30" s="19"/>
      <c r="AY30" s="19"/>
      <c r="AZ30" s="19"/>
      <c r="BA30" s="19"/>
    </row>
    <row r="31" spans="1:53" ht="12.75" customHeight="1">
      <c r="A31" s="136"/>
      <c r="B31" s="137" t="s">
        <v>81</v>
      </c>
      <c r="C31" s="114">
        <v>432</v>
      </c>
      <c r="D31" s="114">
        <v>402</v>
      </c>
      <c r="E31" s="114">
        <v>498</v>
      </c>
      <c r="F31" s="114">
        <v>398</v>
      </c>
      <c r="G31" s="114">
        <v>75</v>
      </c>
      <c r="H31" s="182">
        <v>1805</v>
      </c>
      <c r="I31" s="115">
        <v>1308</v>
      </c>
      <c r="J31" s="115">
        <v>705</v>
      </c>
      <c r="K31" s="161">
        <v>2013</v>
      </c>
      <c r="L31" s="114">
        <v>0</v>
      </c>
      <c r="M31" s="108">
        <v>3818</v>
      </c>
      <c r="N31" s="136"/>
      <c r="O31" s="137" t="s">
        <v>81</v>
      </c>
      <c r="P31" s="377">
        <v>432</v>
      </c>
      <c r="Q31" s="377">
        <v>401.4</v>
      </c>
      <c r="R31" s="377">
        <v>493.9</v>
      </c>
      <c r="S31" s="377">
        <v>393.4</v>
      </c>
      <c r="T31" s="377">
        <v>72.3</v>
      </c>
      <c r="U31" s="350">
        <v>1792.9999999999998</v>
      </c>
      <c r="V31" s="378">
        <v>1297.0999999999999</v>
      </c>
      <c r="W31" s="378">
        <v>692.3</v>
      </c>
      <c r="X31" s="352">
        <v>1989.3999999999999</v>
      </c>
      <c r="Y31" s="234">
        <v>0</v>
      </c>
      <c r="Z31" s="352">
        <v>3782.5</v>
      </c>
      <c r="AA31" s="26"/>
      <c r="AB31" s="26"/>
      <c r="AC31" s="26"/>
      <c r="AD31" s="26"/>
      <c r="AE31" s="26"/>
      <c r="AF31" s="26"/>
      <c r="AG31" s="26"/>
      <c r="AH31" s="26"/>
      <c r="AI31" s="26"/>
      <c r="AJ31" s="26"/>
      <c r="AK31" s="26"/>
      <c r="AL31" s="26"/>
      <c r="AM31" s="26"/>
      <c r="AN31" s="26"/>
      <c r="AO31" s="26"/>
    </row>
    <row r="32" spans="1:53" ht="12.75" customHeight="1">
      <c r="A32" s="136"/>
      <c r="B32" s="137" t="s">
        <v>101</v>
      </c>
      <c r="C32" s="114">
        <v>338</v>
      </c>
      <c r="D32" s="114">
        <v>319</v>
      </c>
      <c r="E32" s="114">
        <v>284</v>
      </c>
      <c r="F32" s="114">
        <v>300</v>
      </c>
      <c r="G32" s="114">
        <v>31</v>
      </c>
      <c r="H32" s="182">
        <v>1272</v>
      </c>
      <c r="I32" s="115">
        <v>107</v>
      </c>
      <c r="J32" s="115">
        <v>203</v>
      </c>
      <c r="K32" s="161">
        <v>310</v>
      </c>
      <c r="L32" s="114">
        <v>0</v>
      </c>
      <c r="M32" s="108">
        <v>1582</v>
      </c>
      <c r="N32" s="136"/>
      <c r="O32" s="137" t="s">
        <v>101</v>
      </c>
      <c r="P32" s="377">
        <v>338</v>
      </c>
      <c r="Q32" s="377">
        <v>317.89999999999998</v>
      </c>
      <c r="R32" s="377">
        <v>276.8</v>
      </c>
      <c r="S32" s="377">
        <v>294.2</v>
      </c>
      <c r="T32" s="377">
        <v>28.6</v>
      </c>
      <c r="U32" s="350">
        <v>1255.5</v>
      </c>
      <c r="V32" s="378">
        <v>99.2</v>
      </c>
      <c r="W32" s="378">
        <v>198.4</v>
      </c>
      <c r="X32" s="352">
        <v>297.60000000000002</v>
      </c>
      <c r="Y32" s="234">
        <v>0</v>
      </c>
      <c r="Z32" s="352">
        <v>1553.1</v>
      </c>
      <c r="AA32" s="26"/>
      <c r="AB32" s="26"/>
      <c r="AC32" s="26"/>
      <c r="AD32" s="26"/>
      <c r="AE32" s="26"/>
      <c r="AF32" s="26"/>
      <c r="AG32" s="26"/>
      <c r="AH32" s="26"/>
      <c r="AI32" s="26"/>
      <c r="AJ32" s="26"/>
      <c r="AK32" s="26"/>
      <c r="AL32" s="26"/>
      <c r="AM32" s="26"/>
      <c r="AN32" s="26"/>
      <c r="AO32" s="26"/>
    </row>
    <row r="33" spans="1:53" ht="12.75" customHeight="1">
      <c r="A33" s="136"/>
      <c r="B33" s="137" t="s">
        <v>100</v>
      </c>
      <c r="C33" s="114">
        <v>0</v>
      </c>
      <c r="D33" s="114">
        <v>0</v>
      </c>
      <c r="E33" s="114">
        <v>0</v>
      </c>
      <c r="F33" s="114">
        <v>0</v>
      </c>
      <c r="G33" s="114">
        <v>0</v>
      </c>
      <c r="H33" s="182">
        <v>0</v>
      </c>
      <c r="I33" s="115">
        <v>968</v>
      </c>
      <c r="J33" s="115">
        <v>49</v>
      </c>
      <c r="K33" s="161">
        <v>1017</v>
      </c>
      <c r="L33" s="114">
        <v>13</v>
      </c>
      <c r="M33" s="108">
        <v>1030</v>
      </c>
      <c r="N33" s="136"/>
      <c r="O33" s="137" t="s">
        <v>100</v>
      </c>
      <c r="P33" s="376">
        <v>0</v>
      </c>
      <c r="Q33" s="376">
        <v>0</v>
      </c>
      <c r="R33" s="376">
        <v>0</v>
      </c>
      <c r="S33" s="376">
        <v>0</v>
      </c>
      <c r="T33" s="376">
        <v>0</v>
      </c>
      <c r="U33" s="234">
        <v>0</v>
      </c>
      <c r="V33" s="378">
        <v>913.7</v>
      </c>
      <c r="W33" s="378">
        <v>49</v>
      </c>
      <c r="X33" s="352">
        <v>962.7</v>
      </c>
      <c r="Y33" s="350">
        <v>2.4</v>
      </c>
      <c r="Z33" s="352">
        <v>965.1</v>
      </c>
      <c r="AA33" s="26"/>
      <c r="AB33" s="26"/>
      <c r="AC33" s="26"/>
      <c r="AD33" s="26"/>
      <c r="AE33" s="26"/>
      <c r="AF33" s="26"/>
      <c r="AG33" s="26"/>
      <c r="AH33" s="26"/>
      <c r="AI33" s="26"/>
      <c r="AJ33" s="26"/>
      <c r="AK33" s="26"/>
      <c r="AL33" s="26"/>
      <c r="AM33" s="26"/>
      <c r="AN33" s="26"/>
      <c r="AO33" s="26"/>
    </row>
    <row r="34" spans="1:53" ht="12.75" customHeight="1">
      <c r="A34" s="136"/>
      <c r="B34" s="137" t="s">
        <v>82</v>
      </c>
      <c r="C34" s="114">
        <v>69</v>
      </c>
      <c r="D34" s="114">
        <v>59</v>
      </c>
      <c r="E34" s="114">
        <v>74</v>
      </c>
      <c r="F34" s="114">
        <v>74</v>
      </c>
      <c r="G34" s="114">
        <v>7</v>
      </c>
      <c r="H34" s="182">
        <v>283</v>
      </c>
      <c r="I34" s="115">
        <v>208</v>
      </c>
      <c r="J34" s="115">
        <v>0</v>
      </c>
      <c r="K34" s="161">
        <v>208</v>
      </c>
      <c r="L34" s="114">
        <v>0</v>
      </c>
      <c r="M34" s="108">
        <v>491</v>
      </c>
      <c r="N34" s="136"/>
      <c r="O34" s="137" t="s">
        <v>82</v>
      </c>
      <c r="P34" s="377">
        <v>69</v>
      </c>
      <c r="Q34" s="377">
        <v>58.5</v>
      </c>
      <c r="R34" s="377">
        <v>71</v>
      </c>
      <c r="S34" s="377">
        <v>71.900000000000006</v>
      </c>
      <c r="T34" s="377">
        <v>5.6</v>
      </c>
      <c r="U34" s="350">
        <v>276</v>
      </c>
      <c r="V34" s="378">
        <v>206.8</v>
      </c>
      <c r="W34" s="115">
        <v>0</v>
      </c>
      <c r="X34" s="352">
        <v>206.8</v>
      </c>
      <c r="Y34" s="234">
        <v>0</v>
      </c>
      <c r="Z34" s="352">
        <v>482.8</v>
      </c>
      <c r="AA34" s="26"/>
      <c r="AB34" s="26"/>
      <c r="AC34" s="26"/>
      <c r="AD34" s="26"/>
      <c r="AE34" s="26"/>
      <c r="AF34" s="26"/>
      <c r="AG34" s="26"/>
      <c r="AH34" s="26"/>
      <c r="AI34" s="26"/>
      <c r="AJ34" s="26"/>
      <c r="AK34" s="26"/>
      <c r="AL34" s="26"/>
      <c r="AM34" s="26"/>
      <c r="AN34" s="26"/>
      <c r="AO34" s="26"/>
    </row>
    <row r="35" spans="1:53" ht="12.75" customHeight="1">
      <c r="A35" s="136"/>
      <c r="B35" s="137" t="s">
        <v>83</v>
      </c>
      <c r="C35" s="114">
        <v>242</v>
      </c>
      <c r="D35" s="114">
        <v>218</v>
      </c>
      <c r="E35" s="114">
        <v>185</v>
      </c>
      <c r="F35" s="114">
        <v>164</v>
      </c>
      <c r="G35" s="114">
        <v>20</v>
      </c>
      <c r="H35" s="182">
        <v>829</v>
      </c>
      <c r="I35" s="115">
        <v>47</v>
      </c>
      <c r="J35" s="115">
        <v>261</v>
      </c>
      <c r="K35" s="161">
        <v>308</v>
      </c>
      <c r="L35" s="114">
        <v>0</v>
      </c>
      <c r="M35" s="108">
        <v>1137</v>
      </c>
      <c r="N35" s="136"/>
      <c r="O35" s="137" t="s">
        <v>83</v>
      </c>
      <c r="P35" s="377">
        <v>242</v>
      </c>
      <c r="Q35" s="377">
        <v>218</v>
      </c>
      <c r="R35" s="377">
        <v>184</v>
      </c>
      <c r="S35" s="377">
        <v>162.5</v>
      </c>
      <c r="T35" s="377">
        <v>17.5</v>
      </c>
      <c r="U35" s="350">
        <v>824</v>
      </c>
      <c r="V35" s="378">
        <v>47</v>
      </c>
      <c r="W35" s="378">
        <v>260.10000000000002</v>
      </c>
      <c r="X35" s="352">
        <v>307.10000000000002</v>
      </c>
      <c r="Y35" s="234">
        <v>0</v>
      </c>
      <c r="Z35" s="352">
        <v>1131.0999999999999</v>
      </c>
      <c r="AA35" s="26"/>
      <c r="AB35" s="26"/>
      <c r="AC35" s="26"/>
      <c r="AD35" s="26"/>
      <c r="AE35" s="26"/>
      <c r="AF35" s="26"/>
      <c r="AG35" s="26"/>
      <c r="AH35" s="26"/>
      <c r="AI35" s="26"/>
      <c r="AJ35" s="26"/>
      <c r="AK35" s="26"/>
      <c r="AL35" s="26"/>
      <c r="AM35" s="26"/>
      <c r="AN35" s="26"/>
      <c r="AO35" s="26"/>
    </row>
    <row r="36" spans="1:53" ht="12.75" customHeight="1">
      <c r="A36" s="136"/>
      <c r="B36" s="137" t="s">
        <v>84</v>
      </c>
      <c r="C36" s="114">
        <v>208</v>
      </c>
      <c r="D36" s="114">
        <v>170</v>
      </c>
      <c r="E36" s="114">
        <v>153</v>
      </c>
      <c r="F36" s="114">
        <v>167</v>
      </c>
      <c r="G36" s="114">
        <v>21</v>
      </c>
      <c r="H36" s="182">
        <v>719</v>
      </c>
      <c r="I36" s="115">
        <v>947</v>
      </c>
      <c r="J36" s="115">
        <v>548</v>
      </c>
      <c r="K36" s="161">
        <v>1495</v>
      </c>
      <c r="L36" s="114">
        <v>0</v>
      </c>
      <c r="M36" s="108">
        <v>2214</v>
      </c>
      <c r="N36" s="136"/>
      <c r="O36" s="137" t="s">
        <v>84</v>
      </c>
      <c r="P36" s="377">
        <v>208</v>
      </c>
      <c r="Q36" s="377">
        <v>170</v>
      </c>
      <c r="R36" s="377">
        <v>151.6</v>
      </c>
      <c r="S36" s="377">
        <v>163.80000000000001</v>
      </c>
      <c r="T36" s="377">
        <v>17.7</v>
      </c>
      <c r="U36" s="350">
        <v>711.10000000000014</v>
      </c>
      <c r="V36" s="378">
        <v>928.3</v>
      </c>
      <c r="W36" s="378">
        <v>538.20000000000005</v>
      </c>
      <c r="X36" s="352">
        <v>1466.5</v>
      </c>
      <c r="Y36" s="234">
        <v>0</v>
      </c>
      <c r="Z36" s="352">
        <v>2177.6</v>
      </c>
      <c r="AA36" s="26"/>
      <c r="AB36" s="26"/>
      <c r="AC36" s="26"/>
      <c r="AD36" s="26"/>
      <c r="AE36" s="26"/>
      <c r="AF36" s="26"/>
      <c r="AG36" s="26"/>
      <c r="AH36" s="26"/>
      <c r="AI36" s="26"/>
      <c r="AJ36" s="26"/>
      <c r="AK36" s="26"/>
      <c r="AL36" s="26"/>
      <c r="AM36" s="26"/>
      <c r="AN36" s="26"/>
      <c r="AO36" s="26"/>
    </row>
    <row r="37" spans="1:53" ht="12.75" customHeight="1">
      <c r="A37" s="136"/>
      <c r="B37" s="137" t="s">
        <v>102</v>
      </c>
      <c r="C37" s="114">
        <v>156</v>
      </c>
      <c r="D37" s="114">
        <v>135</v>
      </c>
      <c r="E37" s="114">
        <v>140</v>
      </c>
      <c r="F37" s="114">
        <v>125</v>
      </c>
      <c r="G37" s="114">
        <v>12</v>
      </c>
      <c r="H37" s="182">
        <v>568</v>
      </c>
      <c r="I37" s="115">
        <v>648</v>
      </c>
      <c r="J37" s="115">
        <v>96</v>
      </c>
      <c r="K37" s="161">
        <v>744</v>
      </c>
      <c r="L37" s="114">
        <v>0</v>
      </c>
      <c r="M37" s="108">
        <v>1312</v>
      </c>
      <c r="N37" s="136"/>
      <c r="O37" s="137" t="s">
        <v>102</v>
      </c>
      <c r="P37" s="377">
        <v>156</v>
      </c>
      <c r="Q37" s="377">
        <v>135</v>
      </c>
      <c r="R37" s="377">
        <v>139.80000000000001</v>
      </c>
      <c r="S37" s="377">
        <v>123.8</v>
      </c>
      <c r="T37" s="377">
        <v>9.8000000000000007</v>
      </c>
      <c r="U37" s="350">
        <v>564.4</v>
      </c>
      <c r="V37" s="378">
        <v>620</v>
      </c>
      <c r="W37" s="378">
        <v>95</v>
      </c>
      <c r="X37" s="352">
        <v>715</v>
      </c>
      <c r="Y37" s="234">
        <v>0</v>
      </c>
      <c r="Z37" s="352">
        <v>1279.3</v>
      </c>
      <c r="AA37" s="26"/>
      <c r="AB37" s="26"/>
      <c r="AC37" s="26"/>
      <c r="AD37" s="26"/>
      <c r="AE37" s="26"/>
      <c r="AF37" s="26"/>
      <c r="AG37" s="26"/>
      <c r="AH37" s="26"/>
      <c r="AI37" s="26"/>
      <c r="AJ37" s="26"/>
      <c r="AK37" s="26"/>
      <c r="AL37" s="26"/>
      <c r="AM37" s="26"/>
      <c r="AN37" s="26"/>
      <c r="AO37" s="26"/>
    </row>
    <row r="38" spans="1:53" ht="12.75" customHeight="1">
      <c r="A38" s="136"/>
      <c r="B38" s="137" t="s">
        <v>275</v>
      </c>
      <c r="C38" s="114">
        <v>0</v>
      </c>
      <c r="D38" s="114">
        <v>0</v>
      </c>
      <c r="E38" s="114">
        <v>0</v>
      </c>
      <c r="F38" s="114">
        <v>0</v>
      </c>
      <c r="G38" s="114">
        <v>0</v>
      </c>
      <c r="H38" s="182">
        <v>0</v>
      </c>
      <c r="I38" s="115">
        <v>0</v>
      </c>
      <c r="J38" s="115">
        <v>0</v>
      </c>
      <c r="K38" s="161">
        <v>0</v>
      </c>
      <c r="L38" s="114">
        <v>86</v>
      </c>
      <c r="M38" s="108">
        <v>86</v>
      </c>
      <c r="N38" s="136"/>
      <c r="O38" s="137" t="s">
        <v>275</v>
      </c>
      <c r="P38" s="376">
        <v>0</v>
      </c>
      <c r="Q38" s="376">
        <v>0</v>
      </c>
      <c r="R38" s="376">
        <v>0</v>
      </c>
      <c r="S38" s="376">
        <v>0</v>
      </c>
      <c r="T38" s="376">
        <v>0</v>
      </c>
      <c r="U38" s="234">
        <v>0</v>
      </c>
      <c r="V38" s="115">
        <v>0</v>
      </c>
      <c r="W38" s="115">
        <v>0</v>
      </c>
      <c r="X38" s="108">
        <v>0</v>
      </c>
      <c r="Y38" s="350">
        <v>26.5</v>
      </c>
      <c r="Z38" s="352">
        <v>26.5</v>
      </c>
      <c r="AA38" s="26"/>
      <c r="AB38" s="26"/>
      <c r="AC38" s="26"/>
      <c r="AD38" s="26"/>
      <c r="AE38" s="26"/>
      <c r="AF38" s="26"/>
      <c r="AG38" s="26"/>
      <c r="AH38" s="26"/>
      <c r="AI38" s="26"/>
      <c r="AJ38" s="26"/>
      <c r="AK38" s="26"/>
      <c r="AL38" s="26"/>
      <c r="AM38" s="26"/>
      <c r="AN38" s="26"/>
      <c r="AO38" s="26"/>
    </row>
    <row r="39" spans="1:53" ht="12.75" customHeight="1">
      <c r="A39" s="136"/>
      <c r="B39" s="201" t="s">
        <v>109</v>
      </c>
      <c r="C39" s="114">
        <v>0</v>
      </c>
      <c r="D39" s="114">
        <v>0</v>
      </c>
      <c r="E39" s="114">
        <v>1</v>
      </c>
      <c r="F39" s="114">
        <v>13</v>
      </c>
      <c r="G39" s="114">
        <v>0</v>
      </c>
      <c r="H39" s="182">
        <v>14</v>
      </c>
      <c r="I39" s="115">
        <v>0</v>
      </c>
      <c r="J39" s="115">
        <v>0</v>
      </c>
      <c r="K39" s="161">
        <v>0</v>
      </c>
      <c r="L39" s="114">
        <v>0</v>
      </c>
      <c r="M39" s="108">
        <v>14</v>
      </c>
      <c r="N39" s="136"/>
      <c r="O39" s="137" t="s">
        <v>109</v>
      </c>
      <c r="P39" s="376">
        <v>0</v>
      </c>
      <c r="Q39" s="376">
        <v>0</v>
      </c>
      <c r="R39" s="377">
        <v>1</v>
      </c>
      <c r="S39" s="377">
        <v>13</v>
      </c>
      <c r="T39" s="376">
        <v>0</v>
      </c>
      <c r="U39" s="350">
        <v>14</v>
      </c>
      <c r="V39" s="115">
        <v>0</v>
      </c>
      <c r="W39" s="115">
        <v>0</v>
      </c>
      <c r="X39" s="108">
        <v>0</v>
      </c>
      <c r="Y39" s="350">
        <v>0</v>
      </c>
      <c r="Z39" s="352">
        <v>14</v>
      </c>
      <c r="AA39" s="26"/>
      <c r="AB39" s="26"/>
      <c r="AC39" s="26"/>
      <c r="AD39" s="26"/>
      <c r="AE39" s="26"/>
      <c r="AF39" s="26"/>
      <c r="AG39" s="26"/>
      <c r="AH39" s="26"/>
      <c r="AI39" s="26"/>
      <c r="AJ39" s="26"/>
      <c r="AK39" s="26"/>
      <c r="AL39" s="26"/>
      <c r="AM39" s="26"/>
      <c r="AN39" s="26"/>
      <c r="AO39" s="26"/>
    </row>
    <row r="40" spans="1:53" ht="12.75" customHeight="1">
      <c r="A40" s="136"/>
      <c r="B40" s="136" t="s">
        <v>19</v>
      </c>
      <c r="C40" s="113">
        <v>1695</v>
      </c>
      <c r="D40" s="113">
        <v>1531</v>
      </c>
      <c r="E40" s="113">
        <v>1540</v>
      </c>
      <c r="F40" s="113">
        <v>1438</v>
      </c>
      <c r="G40" s="113">
        <v>219</v>
      </c>
      <c r="H40" s="106">
        <v>6423</v>
      </c>
      <c r="I40" s="113">
        <v>4543</v>
      </c>
      <c r="J40" s="113">
        <v>1896</v>
      </c>
      <c r="K40" s="106">
        <v>6439</v>
      </c>
      <c r="L40" s="113">
        <v>135</v>
      </c>
      <c r="M40" s="113">
        <v>12997</v>
      </c>
      <c r="N40" s="136"/>
      <c r="O40" s="136" t="s">
        <v>19</v>
      </c>
      <c r="P40" s="351">
        <v>1695</v>
      </c>
      <c r="Q40" s="351">
        <v>1528.8</v>
      </c>
      <c r="R40" s="351">
        <v>1519.9</v>
      </c>
      <c r="S40" s="351">
        <v>1410.9</v>
      </c>
      <c r="T40" s="351">
        <v>197.9</v>
      </c>
      <c r="U40" s="351">
        <v>6352.5</v>
      </c>
      <c r="V40" s="351">
        <v>4417.8999999999996</v>
      </c>
      <c r="W40" s="351">
        <v>1862</v>
      </c>
      <c r="X40" s="351">
        <v>6279.9</v>
      </c>
      <c r="Y40" s="351">
        <v>64.099999999999994</v>
      </c>
      <c r="Z40" s="351">
        <v>12696.5</v>
      </c>
      <c r="AA40" s="26"/>
      <c r="AB40" s="26"/>
      <c r="AC40" s="26"/>
      <c r="AD40" s="26"/>
      <c r="AE40" s="26"/>
      <c r="AF40" s="26"/>
      <c r="AG40" s="26"/>
      <c r="AH40" s="26"/>
      <c r="AI40" s="26"/>
      <c r="AJ40" s="26"/>
      <c r="AK40" s="26"/>
      <c r="AL40" s="26"/>
      <c r="AM40" s="26"/>
      <c r="AN40" s="26"/>
      <c r="AO40" s="26"/>
    </row>
    <row r="41" spans="1:53" s="25" customFormat="1" ht="6.95" customHeight="1">
      <c r="A41" s="140"/>
      <c r="B41" s="141"/>
      <c r="C41" s="114"/>
      <c r="D41" s="114"/>
      <c r="E41" s="114"/>
      <c r="F41" s="114"/>
      <c r="G41" s="114"/>
      <c r="H41" s="107"/>
      <c r="I41" s="115"/>
      <c r="J41" s="115"/>
      <c r="K41" s="108"/>
      <c r="L41" s="114"/>
      <c r="M41" s="108"/>
      <c r="N41" s="140"/>
      <c r="O41" s="141"/>
      <c r="P41" s="62"/>
      <c r="Q41" s="62"/>
      <c r="R41" s="62"/>
      <c r="S41" s="62"/>
      <c r="T41" s="62"/>
      <c r="U41" s="61"/>
      <c r="V41" s="62"/>
      <c r="W41" s="62"/>
      <c r="X41" s="61"/>
      <c r="Y41" s="62"/>
      <c r="Z41" s="61"/>
      <c r="AA41" s="26"/>
      <c r="AB41" s="26"/>
      <c r="AC41" s="26"/>
      <c r="AD41" s="26"/>
      <c r="AE41" s="26"/>
      <c r="AF41" s="26"/>
      <c r="AG41" s="26"/>
      <c r="AH41" s="26"/>
      <c r="AI41" s="26"/>
      <c r="AJ41" s="26"/>
      <c r="AK41" s="26"/>
      <c r="AL41" s="26"/>
      <c r="AM41" s="26"/>
      <c r="AN41" s="26"/>
      <c r="AO41" s="26"/>
      <c r="AP41" s="19"/>
      <c r="AQ41" s="19"/>
      <c r="AR41" s="19"/>
      <c r="AS41" s="19"/>
      <c r="AT41" s="19"/>
      <c r="AU41" s="19"/>
      <c r="AV41" s="19"/>
      <c r="AW41" s="19"/>
      <c r="AX41" s="19"/>
      <c r="AY41" s="19"/>
      <c r="AZ41" s="19"/>
      <c r="BA41" s="19"/>
    </row>
    <row r="42" spans="1:53" s="18" customFormat="1" ht="12.75" customHeight="1">
      <c r="A42" s="140" t="s">
        <v>127</v>
      </c>
      <c r="B42" s="141" t="s">
        <v>82</v>
      </c>
      <c r="C42" s="121">
        <v>0</v>
      </c>
      <c r="D42" s="121">
        <v>0</v>
      </c>
      <c r="E42" s="121">
        <v>0</v>
      </c>
      <c r="F42" s="121">
        <v>0</v>
      </c>
      <c r="G42" s="121">
        <v>0</v>
      </c>
      <c r="H42" s="106">
        <f>SUM(C42:G42)</f>
        <v>0</v>
      </c>
      <c r="I42" s="121">
        <v>9</v>
      </c>
      <c r="J42" s="121">
        <v>0</v>
      </c>
      <c r="K42" s="106">
        <v>9</v>
      </c>
      <c r="L42" s="121">
        <v>0</v>
      </c>
      <c r="M42" s="121">
        <v>9</v>
      </c>
      <c r="N42" s="140" t="s">
        <v>127</v>
      </c>
      <c r="O42" s="141" t="s">
        <v>82</v>
      </c>
      <c r="P42" s="349">
        <v>0</v>
      </c>
      <c r="Q42" s="349">
        <v>0</v>
      </c>
      <c r="R42" s="349">
        <v>0</v>
      </c>
      <c r="S42" s="349">
        <v>0</v>
      </c>
      <c r="T42" s="349">
        <v>0</v>
      </c>
      <c r="U42" s="349">
        <v>0</v>
      </c>
      <c r="V42" s="351">
        <v>9</v>
      </c>
      <c r="W42" s="349">
        <v>0</v>
      </c>
      <c r="X42" s="351">
        <v>9</v>
      </c>
      <c r="Y42" s="349">
        <v>0</v>
      </c>
      <c r="Z42" s="351">
        <v>9</v>
      </c>
      <c r="AA42" s="30"/>
      <c r="AB42" s="30"/>
      <c r="AC42" s="30"/>
      <c r="AD42" s="30"/>
      <c r="AE42" s="30"/>
      <c r="AF42" s="30"/>
      <c r="AG42" s="30"/>
      <c r="AH42" s="30"/>
      <c r="AI42" s="30"/>
      <c r="AJ42" s="30"/>
      <c r="AK42" s="30"/>
      <c r="AL42" s="30"/>
      <c r="AM42" s="30"/>
      <c r="AN42" s="30"/>
      <c r="AO42" s="30"/>
      <c r="AP42" s="21"/>
      <c r="AQ42" s="21"/>
      <c r="AR42" s="21"/>
      <c r="AS42" s="21"/>
      <c r="AT42" s="21"/>
      <c r="AU42" s="21"/>
      <c r="AV42" s="21"/>
      <c r="AW42" s="21"/>
      <c r="AX42" s="21"/>
      <c r="AY42" s="21"/>
      <c r="AZ42" s="21"/>
      <c r="BA42" s="21"/>
    </row>
    <row r="43" spans="1:53" ht="12.75" customHeight="1">
      <c r="A43" s="142"/>
      <c r="B43" s="143"/>
      <c r="C43" s="120"/>
      <c r="D43" s="120"/>
      <c r="E43" s="120"/>
      <c r="F43" s="120"/>
      <c r="G43" s="120"/>
      <c r="H43" s="123"/>
      <c r="I43" s="120"/>
      <c r="J43" s="120"/>
      <c r="K43" s="120"/>
      <c r="L43" s="120"/>
      <c r="M43" s="123"/>
      <c r="N43" s="142"/>
      <c r="O43" s="143"/>
      <c r="P43" s="130"/>
      <c r="Q43" s="130"/>
      <c r="R43" s="130"/>
      <c r="S43" s="130"/>
      <c r="T43" s="130"/>
      <c r="U43" s="200"/>
      <c r="V43" s="130"/>
      <c r="W43" s="130"/>
      <c r="X43" s="130"/>
      <c r="Y43" s="130"/>
      <c r="Z43" s="131"/>
      <c r="AA43" s="26"/>
      <c r="AB43" s="26"/>
      <c r="AC43" s="26"/>
      <c r="AD43" s="26"/>
      <c r="AE43" s="26"/>
      <c r="AF43" s="26"/>
      <c r="AG43" s="26"/>
      <c r="AH43" s="26"/>
      <c r="AI43" s="26"/>
      <c r="AJ43" s="26"/>
      <c r="AK43" s="26"/>
      <c r="AL43" s="26"/>
      <c r="AM43" s="26"/>
      <c r="AN43" s="26"/>
      <c r="AO43" s="26"/>
    </row>
    <row r="44" spans="1:53" s="25" customFormat="1" ht="12.75" customHeight="1">
      <c r="A44" s="142"/>
      <c r="B44" s="143"/>
      <c r="C44" s="123"/>
      <c r="D44" s="123"/>
      <c r="E44" s="123"/>
      <c r="F44" s="123"/>
      <c r="G44" s="123"/>
      <c r="H44" s="123"/>
      <c r="I44" s="123"/>
      <c r="J44" s="123"/>
      <c r="K44" s="123"/>
      <c r="L44" s="123"/>
      <c r="M44" s="123"/>
      <c r="N44" s="142"/>
      <c r="O44" s="143"/>
      <c r="P44" s="131"/>
      <c r="Q44" s="131"/>
      <c r="R44" s="131"/>
      <c r="S44" s="131"/>
      <c r="T44" s="131"/>
      <c r="U44" s="200"/>
      <c r="V44" s="131"/>
      <c r="W44" s="131"/>
      <c r="X44" s="131"/>
      <c r="Y44" s="131"/>
      <c r="Z44" s="131"/>
      <c r="AA44" s="26"/>
      <c r="AB44" s="26"/>
      <c r="AC44" s="26"/>
      <c r="AD44" s="26"/>
      <c r="AE44" s="26"/>
      <c r="AF44" s="26"/>
      <c r="AG44" s="26"/>
      <c r="AH44" s="26"/>
      <c r="AI44" s="26"/>
      <c r="AJ44" s="26"/>
      <c r="AK44" s="26"/>
      <c r="AL44" s="26"/>
      <c r="AM44" s="26"/>
      <c r="AN44" s="26"/>
      <c r="AO44" s="26"/>
      <c r="AP44" s="19"/>
      <c r="AQ44" s="19"/>
      <c r="AR44" s="19"/>
      <c r="AS44" s="19"/>
      <c r="AT44" s="19"/>
      <c r="AU44" s="19"/>
      <c r="AV44" s="19"/>
      <c r="AW44" s="19"/>
      <c r="AX44" s="19"/>
      <c r="AY44" s="19"/>
      <c r="AZ44" s="19"/>
      <c r="BA44" s="19"/>
    </row>
    <row r="45" spans="1:53" s="19" customFormat="1" ht="12.75" customHeight="1">
      <c r="A45" s="132"/>
      <c r="B45" s="132"/>
      <c r="C45" s="179"/>
      <c r="D45" s="179"/>
      <c r="E45" s="179" t="s">
        <v>5</v>
      </c>
      <c r="F45" s="179"/>
      <c r="G45" s="179"/>
      <c r="H45" s="179"/>
      <c r="I45" s="179"/>
      <c r="J45" s="179" t="s">
        <v>163</v>
      </c>
      <c r="K45" s="179"/>
      <c r="L45" s="179" t="s">
        <v>274</v>
      </c>
      <c r="M45" s="179" t="s">
        <v>8</v>
      </c>
      <c r="N45" s="132"/>
      <c r="O45" s="132"/>
      <c r="P45" s="218"/>
      <c r="Q45" s="218"/>
      <c r="R45" s="218" t="s">
        <v>5</v>
      </c>
      <c r="S45" s="218"/>
      <c r="T45" s="218"/>
      <c r="U45" s="218"/>
      <c r="V45" s="218"/>
      <c r="W45" s="218" t="s">
        <v>163</v>
      </c>
      <c r="X45" s="218"/>
      <c r="Y45" s="218" t="s">
        <v>274</v>
      </c>
      <c r="Z45" s="218" t="s">
        <v>8</v>
      </c>
      <c r="AA45" s="26"/>
      <c r="AB45" s="26"/>
      <c r="AC45" s="26"/>
      <c r="AD45" s="26"/>
      <c r="AE45" s="26"/>
      <c r="AF45" s="26"/>
      <c r="AG45" s="26"/>
      <c r="AH45" s="26"/>
      <c r="AI45" s="26"/>
      <c r="AJ45" s="26"/>
      <c r="AK45" s="26"/>
      <c r="AL45" s="26"/>
      <c r="AM45" s="26"/>
      <c r="AN45" s="26"/>
      <c r="AO45" s="26"/>
    </row>
    <row r="46" spans="1:53" s="19" customFormat="1" ht="12.75" customHeight="1">
      <c r="A46" s="135" t="s">
        <v>137</v>
      </c>
      <c r="B46" s="135" t="s">
        <v>142</v>
      </c>
      <c r="C46" s="102" t="s">
        <v>158</v>
      </c>
      <c r="D46" s="102" t="s">
        <v>159</v>
      </c>
      <c r="E46" s="102" t="s">
        <v>160</v>
      </c>
      <c r="F46" s="102" t="s">
        <v>161</v>
      </c>
      <c r="G46" s="102" t="s">
        <v>162</v>
      </c>
      <c r="H46" s="102" t="s">
        <v>8</v>
      </c>
      <c r="I46" s="102" t="s">
        <v>6</v>
      </c>
      <c r="J46" s="102" t="s">
        <v>7</v>
      </c>
      <c r="K46" s="102" t="s">
        <v>8</v>
      </c>
      <c r="L46" s="102"/>
      <c r="M46" s="102"/>
      <c r="N46" s="135" t="s">
        <v>137</v>
      </c>
      <c r="O46" s="135" t="s">
        <v>142</v>
      </c>
      <c r="P46" s="215" t="s">
        <v>158</v>
      </c>
      <c r="Q46" s="215" t="s">
        <v>159</v>
      </c>
      <c r="R46" s="215" t="s">
        <v>160</v>
      </c>
      <c r="S46" s="215" t="s">
        <v>161</v>
      </c>
      <c r="T46" s="215" t="s">
        <v>162</v>
      </c>
      <c r="U46" s="215" t="s">
        <v>8</v>
      </c>
      <c r="V46" s="215" t="s">
        <v>6</v>
      </c>
      <c r="W46" s="215" t="s">
        <v>7</v>
      </c>
      <c r="X46" s="215" t="s">
        <v>8</v>
      </c>
      <c r="Y46" s="215"/>
      <c r="Z46" s="215"/>
      <c r="AA46" s="26"/>
      <c r="AB46" s="26"/>
      <c r="AC46" s="26"/>
      <c r="AD46" s="26"/>
      <c r="AE46" s="26"/>
      <c r="AF46" s="26"/>
      <c r="AG46" s="26"/>
      <c r="AH46" s="26"/>
      <c r="AI46" s="26"/>
      <c r="AJ46" s="26"/>
      <c r="AK46" s="26"/>
      <c r="AL46" s="26"/>
      <c r="AM46" s="26"/>
      <c r="AN46" s="26"/>
      <c r="AO46" s="26"/>
    </row>
    <row r="47" spans="1:53" s="19" customFormat="1" ht="6.95" customHeight="1">
      <c r="A47" s="135"/>
      <c r="B47" s="135"/>
      <c r="C47" s="107"/>
      <c r="D47" s="107"/>
      <c r="E47" s="107"/>
      <c r="F47" s="107"/>
      <c r="G47" s="107"/>
      <c r="H47" s="107"/>
      <c r="I47" s="108"/>
      <c r="J47" s="108"/>
      <c r="K47" s="108"/>
      <c r="L47" s="107"/>
      <c r="M47" s="108"/>
      <c r="N47" s="135"/>
      <c r="O47" s="135"/>
      <c r="P47" s="234"/>
      <c r="Q47" s="234"/>
      <c r="R47" s="234"/>
      <c r="S47" s="234"/>
      <c r="T47" s="234"/>
      <c r="U47" s="234"/>
      <c r="V47" s="108"/>
      <c r="W47" s="108"/>
      <c r="X47" s="108"/>
      <c r="Y47" s="234"/>
      <c r="Z47" s="108"/>
      <c r="AA47" s="26"/>
      <c r="AB47" s="26"/>
      <c r="AC47" s="26"/>
      <c r="AD47" s="26"/>
      <c r="AE47" s="26"/>
      <c r="AF47" s="26"/>
      <c r="AG47" s="26"/>
      <c r="AH47" s="26"/>
      <c r="AI47" s="26"/>
      <c r="AJ47" s="26"/>
      <c r="AK47" s="26"/>
      <c r="AL47" s="26"/>
      <c r="AM47" s="26"/>
      <c r="AN47" s="26"/>
      <c r="AO47" s="26"/>
    </row>
    <row r="48" spans="1:53" s="19" customFormat="1" ht="12.75" customHeight="1">
      <c r="A48" s="142" t="s">
        <v>126</v>
      </c>
      <c r="B48" s="143" t="s">
        <v>87</v>
      </c>
      <c r="C48" s="121">
        <v>0</v>
      </c>
      <c r="D48" s="121">
        <v>0</v>
      </c>
      <c r="E48" s="121">
        <v>0</v>
      </c>
      <c r="F48" s="121">
        <v>0</v>
      </c>
      <c r="G48" s="121">
        <v>0</v>
      </c>
      <c r="H48" s="106">
        <v>0</v>
      </c>
      <c r="I48" s="121">
        <v>299</v>
      </c>
      <c r="J48" s="121">
        <v>25</v>
      </c>
      <c r="K48" s="106">
        <v>324</v>
      </c>
      <c r="L48" s="121">
        <v>0</v>
      </c>
      <c r="M48" s="121">
        <v>324</v>
      </c>
      <c r="N48" s="142" t="s">
        <v>126</v>
      </c>
      <c r="O48" s="143" t="s">
        <v>87</v>
      </c>
      <c r="P48" s="349">
        <v>0</v>
      </c>
      <c r="Q48" s="349">
        <v>0</v>
      </c>
      <c r="R48" s="349">
        <v>0</v>
      </c>
      <c r="S48" s="349">
        <v>0</v>
      </c>
      <c r="T48" s="349">
        <v>0</v>
      </c>
      <c r="U48" s="349">
        <v>0</v>
      </c>
      <c r="V48" s="351">
        <v>282.39999999999998</v>
      </c>
      <c r="W48" s="351">
        <v>24.3</v>
      </c>
      <c r="X48" s="351">
        <v>306.7</v>
      </c>
      <c r="Y48" s="349">
        <v>0</v>
      </c>
      <c r="Z48" s="351">
        <v>306.7</v>
      </c>
      <c r="AA48" s="26"/>
      <c r="AB48" s="26"/>
      <c r="AC48" s="26"/>
      <c r="AD48" s="26"/>
      <c r="AE48" s="26"/>
      <c r="AF48" s="26"/>
      <c r="AG48" s="26"/>
      <c r="AH48" s="26"/>
      <c r="AI48" s="26"/>
      <c r="AJ48" s="26"/>
      <c r="AK48" s="26"/>
      <c r="AL48" s="26"/>
      <c r="AM48" s="26"/>
      <c r="AN48" s="26"/>
      <c r="AO48" s="26"/>
    </row>
    <row r="49" spans="1:53" ht="6.95" customHeight="1">
      <c r="A49" s="142"/>
      <c r="B49" s="143"/>
      <c r="C49" s="119"/>
      <c r="D49" s="119"/>
      <c r="E49" s="119"/>
      <c r="F49" s="119"/>
      <c r="G49" s="119"/>
      <c r="H49" s="122"/>
      <c r="I49" s="120"/>
      <c r="J49" s="120"/>
      <c r="K49" s="123"/>
      <c r="L49" s="119"/>
      <c r="M49" s="123"/>
      <c r="N49" s="142"/>
      <c r="O49" s="143"/>
      <c r="P49" s="234"/>
      <c r="Q49" s="234"/>
      <c r="R49" s="234"/>
      <c r="S49" s="234"/>
      <c r="T49" s="234"/>
      <c r="U49" s="234"/>
      <c r="V49" s="108"/>
      <c r="W49" s="108"/>
      <c r="X49" s="108"/>
      <c r="Y49" s="234"/>
      <c r="Z49" s="108"/>
      <c r="AA49" s="26"/>
      <c r="AB49" s="26"/>
      <c r="AC49" s="26"/>
      <c r="AD49" s="26"/>
      <c r="AE49" s="26"/>
      <c r="AF49" s="26"/>
      <c r="AG49" s="26"/>
      <c r="AH49" s="26"/>
      <c r="AI49" s="26"/>
      <c r="AJ49" s="26"/>
      <c r="AK49" s="26"/>
      <c r="AL49" s="26"/>
      <c r="AM49" s="26"/>
      <c r="AN49" s="26"/>
      <c r="AO49" s="26"/>
    </row>
    <row r="50" spans="1:53" ht="12.75" customHeight="1">
      <c r="A50" s="142" t="s">
        <v>125</v>
      </c>
      <c r="B50" s="143" t="s">
        <v>81</v>
      </c>
      <c r="C50" s="119">
        <v>0</v>
      </c>
      <c r="D50" s="119">
        <v>0</v>
      </c>
      <c r="E50" s="119">
        <v>0</v>
      </c>
      <c r="F50" s="119">
        <v>0</v>
      </c>
      <c r="G50" s="119">
        <v>0</v>
      </c>
      <c r="H50" s="182">
        <v>0</v>
      </c>
      <c r="I50" s="120">
        <v>0</v>
      </c>
      <c r="J50" s="120">
        <v>1</v>
      </c>
      <c r="K50" s="161">
        <v>1</v>
      </c>
      <c r="L50" s="119">
        <v>0</v>
      </c>
      <c r="M50" s="123">
        <v>1</v>
      </c>
      <c r="N50" s="142" t="s">
        <v>125</v>
      </c>
      <c r="O50" s="143" t="s">
        <v>81</v>
      </c>
      <c r="P50" s="376">
        <v>0</v>
      </c>
      <c r="Q50" s="376">
        <v>0</v>
      </c>
      <c r="R50" s="376">
        <v>0</v>
      </c>
      <c r="S50" s="376">
        <v>0</v>
      </c>
      <c r="T50" s="376">
        <v>0</v>
      </c>
      <c r="U50" s="234">
        <v>0</v>
      </c>
      <c r="V50" s="115">
        <v>0</v>
      </c>
      <c r="W50" s="378">
        <v>1</v>
      </c>
      <c r="X50" s="352">
        <v>1</v>
      </c>
      <c r="Y50" s="234">
        <v>0</v>
      </c>
      <c r="Z50" s="352">
        <v>1</v>
      </c>
      <c r="AA50" s="26"/>
      <c r="AB50" s="26"/>
      <c r="AC50" s="26"/>
      <c r="AD50" s="26"/>
      <c r="AE50" s="26"/>
      <c r="AF50" s="26"/>
      <c r="AG50" s="26"/>
      <c r="AH50" s="26"/>
      <c r="AI50" s="26"/>
      <c r="AJ50" s="26"/>
      <c r="AK50" s="26"/>
      <c r="AL50" s="26"/>
      <c r="AM50" s="26"/>
      <c r="AN50" s="26"/>
      <c r="AO50" s="26"/>
    </row>
    <row r="51" spans="1:53" ht="12.75" customHeight="1">
      <c r="A51" s="142" t="s">
        <v>121</v>
      </c>
      <c r="B51" s="143" t="s">
        <v>101</v>
      </c>
      <c r="C51" s="119">
        <v>0</v>
      </c>
      <c r="D51" s="119">
        <v>0</v>
      </c>
      <c r="E51" s="119">
        <v>0</v>
      </c>
      <c r="F51" s="119">
        <v>0</v>
      </c>
      <c r="G51" s="119">
        <v>0</v>
      </c>
      <c r="H51" s="182">
        <v>0</v>
      </c>
      <c r="I51" s="120">
        <v>0</v>
      </c>
      <c r="J51" s="120">
        <v>1</v>
      </c>
      <c r="K51" s="161">
        <v>1</v>
      </c>
      <c r="L51" s="119">
        <v>0</v>
      </c>
      <c r="M51" s="123">
        <v>1</v>
      </c>
      <c r="N51" s="142" t="s">
        <v>121</v>
      </c>
      <c r="O51" s="143" t="s">
        <v>101</v>
      </c>
      <c r="P51" s="376">
        <v>0</v>
      </c>
      <c r="Q51" s="376">
        <v>0</v>
      </c>
      <c r="R51" s="376">
        <v>0</v>
      </c>
      <c r="S51" s="376">
        <v>0</v>
      </c>
      <c r="T51" s="376">
        <v>0</v>
      </c>
      <c r="U51" s="234">
        <v>0</v>
      </c>
      <c r="V51" s="115">
        <v>0</v>
      </c>
      <c r="W51" s="378">
        <v>1</v>
      </c>
      <c r="X51" s="352">
        <v>1</v>
      </c>
      <c r="Y51" s="234">
        <v>0</v>
      </c>
      <c r="Z51" s="352">
        <v>1</v>
      </c>
      <c r="AA51" s="26"/>
      <c r="AB51" s="26"/>
      <c r="AC51" s="26"/>
      <c r="AD51" s="26"/>
      <c r="AE51" s="26"/>
      <c r="AF51" s="26"/>
      <c r="AG51" s="26"/>
      <c r="AH51" s="26"/>
      <c r="AI51" s="26"/>
      <c r="AJ51" s="26"/>
      <c r="AK51" s="26"/>
      <c r="AL51" s="26"/>
      <c r="AM51" s="26"/>
      <c r="AN51" s="26"/>
      <c r="AO51" s="26"/>
    </row>
    <row r="52" spans="1:53" s="25" customFormat="1" ht="12.75" customHeight="1">
      <c r="A52" s="142"/>
      <c r="B52" s="143" t="s">
        <v>100</v>
      </c>
      <c r="C52" s="119">
        <v>0</v>
      </c>
      <c r="D52" s="119">
        <v>0</v>
      </c>
      <c r="E52" s="119">
        <v>0</v>
      </c>
      <c r="F52" s="119">
        <v>0</v>
      </c>
      <c r="G52" s="119">
        <v>0</v>
      </c>
      <c r="H52" s="182">
        <v>0</v>
      </c>
      <c r="I52" s="120">
        <v>0</v>
      </c>
      <c r="J52" s="120">
        <v>1</v>
      </c>
      <c r="K52" s="161">
        <v>1</v>
      </c>
      <c r="L52" s="119">
        <v>0</v>
      </c>
      <c r="M52" s="123">
        <v>1</v>
      </c>
      <c r="N52" s="142"/>
      <c r="O52" s="143" t="s">
        <v>100</v>
      </c>
      <c r="P52" s="376">
        <v>0</v>
      </c>
      <c r="Q52" s="376">
        <v>0</v>
      </c>
      <c r="R52" s="376">
        <v>0</v>
      </c>
      <c r="S52" s="376">
        <v>0</v>
      </c>
      <c r="T52" s="376">
        <v>0</v>
      </c>
      <c r="U52" s="234">
        <v>0</v>
      </c>
      <c r="V52" s="115">
        <v>0</v>
      </c>
      <c r="W52" s="378">
        <v>1</v>
      </c>
      <c r="X52" s="352">
        <v>1</v>
      </c>
      <c r="Y52" s="234">
        <v>0</v>
      </c>
      <c r="Z52" s="352">
        <v>1</v>
      </c>
      <c r="AA52" s="26"/>
      <c r="AB52" s="26"/>
      <c r="AC52" s="26"/>
      <c r="AD52" s="26"/>
      <c r="AE52" s="26"/>
      <c r="AF52" s="26"/>
      <c r="AG52" s="26"/>
      <c r="AH52" s="26"/>
      <c r="AI52" s="26"/>
      <c r="AJ52" s="26"/>
      <c r="AK52" s="26"/>
      <c r="AL52" s="26"/>
      <c r="AM52" s="26"/>
      <c r="AN52" s="26"/>
      <c r="AO52" s="26"/>
      <c r="AP52" s="19"/>
      <c r="AQ52" s="19"/>
      <c r="AR52" s="19"/>
      <c r="AS52" s="19"/>
      <c r="AT52" s="19"/>
      <c r="AU52" s="19"/>
      <c r="AV52" s="19"/>
      <c r="AW52" s="19"/>
      <c r="AX52" s="19"/>
      <c r="AY52" s="19"/>
      <c r="AZ52" s="19"/>
      <c r="BA52" s="19"/>
    </row>
    <row r="53" spans="1:53" s="18" customFormat="1" ht="12.75" customHeight="1">
      <c r="A53" s="142"/>
      <c r="B53" s="142" t="s">
        <v>19</v>
      </c>
      <c r="C53" s="124">
        <v>0</v>
      </c>
      <c r="D53" s="124">
        <v>0</v>
      </c>
      <c r="E53" s="124">
        <v>0</v>
      </c>
      <c r="F53" s="124">
        <v>0</v>
      </c>
      <c r="G53" s="124">
        <v>0</v>
      </c>
      <c r="H53" s="106">
        <v>0</v>
      </c>
      <c r="I53" s="121">
        <v>0</v>
      </c>
      <c r="J53" s="121">
        <v>3</v>
      </c>
      <c r="K53" s="106">
        <v>3</v>
      </c>
      <c r="L53" s="121">
        <v>0</v>
      </c>
      <c r="M53" s="121">
        <v>3</v>
      </c>
      <c r="N53" s="142"/>
      <c r="O53" s="142" t="s">
        <v>19</v>
      </c>
      <c r="P53" s="349">
        <v>0</v>
      </c>
      <c r="Q53" s="349">
        <v>0</v>
      </c>
      <c r="R53" s="349">
        <v>0</v>
      </c>
      <c r="S53" s="349">
        <v>0</v>
      </c>
      <c r="T53" s="349">
        <v>0</v>
      </c>
      <c r="U53" s="349">
        <v>0</v>
      </c>
      <c r="V53" s="349">
        <v>0</v>
      </c>
      <c r="W53" s="351">
        <v>3</v>
      </c>
      <c r="X53" s="351">
        <v>3</v>
      </c>
      <c r="Y53" s="349">
        <v>0</v>
      </c>
      <c r="Z53" s="351">
        <v>3</v>
      </c>
      <c r="AA53" s="30"/>
      <c r="AB53" s="30"/>
      <c r="AC53" s="30"/>
      <c r="AD53" s="30"/>
      <c r="AE53" s="30"/>
      <c r="AF53" s="30"/>
      <c r="AG53" s="30"/>
      <c r="AH53" s="30"/>
      <c r="AI53" s="30"/>
      <c r="AJ53" s="30"/>
      <c r="AK53" s="30"/>
      <c r="AL53" s="30"/>
      <c r="AM53" s="30"/>
      <c r="AN53" s="30"/>
      <c r="AO53" s="30"/>
      <c r="AP53" s="21"/>
      <c r="AQ53" s="21"/>
      <c r="AR53" s="21"/>
      <c r="AS53" s="21"/>
      <c r="AT53" s="21"/>
      <c r="AU53" s="21"/>
      <c r="AV53" s="21"/>
      <c r="AW53" s="21"/>
      <c r="AX53" s="21"/>
      <c r="AY53" s="21"/>
      <c r="AZ53" s="21"/>
      <c r="BA53" s="21"/>
    </row>
    <row r="54" spans="1:53" ht="6.95" customHeight="1">
      <c r="A54" s="142"/>
      <c r="B54" s="143"/>
      <c r="C54" s="122"/>
      <c r="D54" s="122"/>
      <c r="E54" s="122"/>
      <c r="F54" s="122"/>
      <c r="G54" s="122"/>
      <c r="H54" s="122"/>
      <c r="I54" s="123"/>
      <c r="J54" s="123"/>
      <c r="K54" s="123"/>
      <c r="L54" s="122"/>
      <c r="M54" s="123"/>
      <c r="N54" s="142"/>
      <c r="O54" s="143"/>
      <c r="P54" s="234"/>
      <c r="Q54" s="234"/>
      <c r="R54" s="234"/>
      <c r="S54" s="234"/>
      <c r="T54" s="234"/>
      <c r="U54" s="234"/>
      <c r="V54" s="108"/>
      <c r="W54" s="108"/>
      <c r="X54" s="108"/>
      <c r="Y54" s="234"/>
      <c r="Z54" s="108"/>
      <c r="AA54" s="26"/>
      <c r="AB54" s="26"/>
      <c r="AC54" s="26"/>
      <c r="AD54" s="26"/>
      <c r="AE54" s="26"/>
      <c r="AF54" s="26"/>
      <c r="AG54" s="26"/>
      <c r="AH54" s="26"/>
      <c r="AI54" s="26"/>
      <c r="AJ54" s="26"/>
      <c r="AK54" s="26"/>
      <c r="AL54" s="26"/>
      <c r="AM54" s="26"/>
      <c r="AN54" s="26"/>
      <c r="AO54" s="26"/>
    </row>
    <row r="55" spans="1:53" s="19" customFormat="1" ht="12.75" customHeight="1">
      <c r="A55" s="142" t="s">
        <v>123</v>
      </c>
      <c r="B55" s="144" t="s">
        <v>84</v>
      </c>
      <c r="C55" s="124">
        <v>0</v>
      </c>
      <c r="D55" s="124">
        <v>0</v>
      </c>
      <c r="E55" s="124">
        <v>0</v>
      </c>
      <c r="F55" s="124">
        <v>0</v>
      </c>
      <c r="G55" s="124">
        <v>0</v>
      </c>
      <c r="H55" s="106">
        <v>0</v>
      </c>
      <c r="I55" s="124">
        <v>13</v>
      </c>
      <c r="J55" s="124">
        <v>0</v>
      </c>
      <c r="K55" s="106">
        <v>13</v>
      </c>
      <c r="L55" s="124">
        <v>0</v>
      </c>
      <c r="M55" s="124">
        <v>13</v>
      </c>
      <c r="N55" s="142" t="s">
        <v>123</v>
      </c>
      <c r="O55" s="144" t="s">
        <v>84</v>
      </c>
      <c r="P55" s="349">
        <v>0</v>
      </c>
      <c r="Q55" s="349">
        <v>0</v>
      </c>
      <c r="R55" s="349">
        <v>0</v>
      </c>
      <c r="S55" s="349">
        <v>0</v>
      </c>
      <c r="T55" s="349">
        <v>0</v>
      </c>
      <c r="U55" s="349">
        <v>0</v>
      </c>
      <c r="V55" s="351">
        <v>13</v>
      </c>
      <c r="W55" s="349">
        <v>0</v>
      </c>
      <c r="X55" s="351">
        <v>13</v>
      </c>
      <c r="Y55" s="349">
        <v>0</v>
      </c>
      <c r="Z55" s="351">
        <v>13</v>
      </c>
      <c r="AA55" s="26"/>
      <c r="AB55" s="26"/>
      <c r="AC55" s="26"/>
      <c r="AD55" s="26"/>
      <c r="AE55" s="26"/>
      <c r="AF55" s="26"/>
      <c r="AG55" s="26"/>
      <c r="AH55" s="26"/>
      <c r="AI55" s="26"/>
      <c r="AJ55" s="26"/>
      <c r="AK55" s="26"/>
      <c r="AL55" s="26"/>
      <c r="AM55" s="26"/>
      <c r="AN55" s="26"/>
      <c r="AO55" s="26"/>
    </row>
    <row r="56" spans="1:53" s="19" customFormat="1" ht="12.75" customHeight="1">
      <c r="A56" s="142" t="s">
        <v>122</v>
      </c>
      <c r="C56" s="119"/>
      <c r="D56" s="119"/>
      <c r="E56" s="119"/>
      <c r="F56" s="119"/>
      <c r="G56" s="119"/>
      <c r="H56" s="122"/>
      <c r="I56" s="120"/>
      <c r="J56" s="120"/>
      <c r="K56" s="120"/>
      <c r="L56" s="119"/>
      <c r="M56" s="123"/>
      <c r="N56" s="142" t="s">
        <v>122</v>
      </c>
      <c r="P56" s="234"/>
      <c r="Q56" s="234"/>
      <c r="R56" s="234"/>
      <c r="S56" s="234"/>
      <c r="T56" s="234"/>
      <c r="U56" s="234"/>
      <c r="V56" s="108"/>
      <c r="W56" s="108"/>
      <c r="X56" s="108"/>
      <c r="Y56" s="234"/>
      <c r="Z56" s="108"/>
      <c r="AA56" s="26"/>
      <c r="AB56" s="26"/>
      <c r="AC56" s="26"/>
      <c r="AD56" s="26"/>
      <c r="AE56" s="26"/>
      <c r="AF56" s="26"/>
      <c r="AG56" s="26"/>
      <c r="AH56" s="26"/>
      <c r="AI56" s="26"/>
      <c r="AJ56" s="26"/>
      <c r="AK56" s="26"/>
      <c r="AL56" s="26"/>
      <c r="AM56" s="26"/>
      <c r="AN56" s="26"/>
      <c r="AO56" s="26"/>
    </row>
    <row r="57" spans="1:53" s="19" customFormat="1" ht="6.95" customHeight="1">
      <c r="A57" s="142"/>
      <c r="C57" s="119"/>
      <c r="D57" s="119"/>
      <c r="E57" s="119"/>
      <c r="F57" s="119"/>
      <c r="G57" s="119"/>
      <c r="H57" s="122"/>
      <c r="I57" s="120"/>
      <c r="J57" s="120"/>
      <c r="K57" s="120"/>
      <c r="L57" s="119"/>
      <c r="M57" s="123"/>
      <c r="N57" s="142"/>
      <c r="P57" s="234"/>
      <c r="Q57" s="234"/>
      <c r="R57" s="234"/>
      <c r="S57" s="234"/>
      <c r="T57" s="234"/>
      <c r="U57" s="234"/>
      <c r="V57" s="108"/>
      <c r="W57" s="108"/>
      <c r="X57" s="108"/>
      <c r="Y57" s="234"/>
      <c r="Z57" s="108"/>
      <c r="AA57" s="26"/>
      <c r="AB57" s="26"/>
      <c r="AC57" s="26"/>
      <c r="AD57" s="26"/>
      <c r="AE57" s="26"/>
      <c r="AF57" s="26"/>
      <c r="AG57" s="26"/>
      <c r="AH57" s="26"/>
      <c r="AI57" s="26"/>
      <c r="AJ57" s="26"/>
      <c r="AK57" s="26"/>
      <c r="AL57" s="26"/>
      <c r="AM57" s="26"/>
      <c r="AN57" s="26"/>
      <c r="AO57" s="26"/>
    </row>
    <row r="58" spans="1:53" s="19" customFormat="1" ht="12.75" customHeight="1">
      <c r="A58" s="142" t="s">
        <v>178</v>
      </c>
      <c r="B58" s="144" t="s">
        <v>81</v>
      </c>
      <c r="C58" s="124">
        <v>0</v>
      </c>
      <c r="D58" s="124">
        <v>0</v>
      </c>
      <c r="E58" s="124">
        <v>0</v>
      </c>
      <c r="F58" s="124">
        <v>0</v>
      </c>
      <c r="G58" s="124">
        <v>0</v>
      </c>
      <c r="H58" s="106">
        <v>0</v>
      </c>
      <c r="I58" s="124">
        <v>0</v>
      </c>
      <c r="J58" s="124">
        <v>1</v>
      </c>
      <c r="K58" s="106">
        <v>1</v>
      </c>
      <c r="L58" s="124">
        <v>0</v>
      </c>
      <c r="M58" s="124">
        <v>1</v>
      </c>
      <c r="N58" s="142" t="s">
        <v>178</v>
      </c>
      <c r="O58" s="144" t="s">
        <v>81</v>
      </c>
      <c r="P58" s="349">
        <v>0</v>
      </c>
      <c r="Q58" s="349">
        <v>0</v>
      </c>
      <c r="R58" s="349">
        <v>0</v>
      </c>
      <c r="S58" s="349">
        <v>0</v>
      </c>
      <c r="T58" s="349">
        <v>0</v>
      </c>
      <c r="U58" s="349">
        <v>0</v>
      </c>
      <c r="V58" s="349">
        <v>0</v>
      </c>
      <c r="W58" s="351">
        <v>1</v>
      </c>
      <c r="X58" s="351">
        <v>1</v>
      </c>
      <c r="Y58" s="349">
        <v>0</v>
      </c>
      <c r="Z58" s="351">
        <v>1</v>
      </c>
      <c r="AA58" s="26"/>
      <c r="AB58" s="26"/>
      <c r="AC58" s="26"/>
      <c r="AD58" s="26"/>
      <c r="AE58" s="26"/>
      <c r="AF58" s="26"/>
      <c r="AG58" s="26"/>
      <c r="AH58" s="26"/>
      <c r="AI58" s="26"/>
      <c r="AJ58" s="26"/>
      <c r="AK58" s="26"/>
      <c r="AL58" s="26"/>
      <c r="AM58" s="26"/>
      <c r="AN58" s="26"/>
      <c r="AO58" s="26"/>
    </row>
    <row r="59" spans="1:53" s="18" customFormat="1" ht="12.75" customHeight="1">
      <c r="A59" s="142" t="s">
        <v>179</v>
      </c>
      <c r="B59" s="135"/>
      <c r="C59" s="122"/>
      <c r="D59" s="122"/>
      <c r="E59" s="122"/>
      <c r="F59" s="122"/>
      <c r="G59" s="122"/>
      <c r="H59" s="122"/>
      <c r="I59" s="123"/>
      <c r="J59" s="123"/>
      <c r="K59" s="123"/>
      <c r="L59" s="122"/>
      <c r="M59" s="123"/>
      <c r="N59" s="142" t="s">
        <v>179</v>
      </c>
      <c r="O59" s="135"/>
      <c r="P59" s="234"/>
      <c r="Q59" s="234"/>
      <c r="R59" s="234"/>
      <c r="S59" s="234"/>
      <c r="T59" s="234"/>
      <c r="U59" s="234"/>
      <c r="V59" s="108"/>
      <c r="W59" s="108"/>
      <c r="X59" s="108"/>
      <c r="Y59" s="234"/>
      <c r="Z59" s="108"/>
      <c r="AA59" s="30"/>
      <c r="AB59" s="30"/>
      <c r="AC59" s="30"/>
      <c r="AD59" s="30"/>
      <c r="AE59" s="30"/>
      <c r="AF59" s="30"/>
      <c r="AG59" s="30"/>
      <c r="AH59" s="30"/>
      <c r="AI59" s="30"/>
      <c r="AJ59" s="30"/>
      <c r="AK59" s="30"/>
      <c r="AL59" s="30"/>
      <c r="AM59" s="30"/>
      <c r="AN59" s="30"/>
      <c r="AO59" s="30"/>
      <c r="AP59" s="21"/>
      <c r="AQ59" s="21"/>
      <c r="AR59" s="21"/>
      <c r="AS59" s="21"/>
      <c r="AT59" s="21"/>
      <c r="AU59" s="21"/>
      <c r="AV59" s="21"/>
      <c r="AW59" s="21"/>
      <c r="AX59" s="21"/>
      <c r="AY59" s="21"/>
      <c r="AZ59" s="21"/>
      <c r="BA59" s="21"/>
    </row>
    <row r="60" spans="1:53" s="18" customFormat="1" ht="6.95" customHeight="1">
      <c r="A60" s="140"/>
      <c r="B60" s="135"/>
      <c r="C60" s="122"/>
      <c r="D60" s="122"/>
      <c r="E60" s="122"/>
      <c r="F60" s="122"/>
      <c r="G60" s="122"/>
      <c r="H60" s="122"/>
      <c r="I60" s="123"/>
      <c r="J60" s="123"/>
      <c r="K60" s="123"/>
      <c r="L60" s="122"/>
      <c r="M60" s="123"/>
      <c r="N60" s="140"/>
      <c r="O60" s="135"/>
      <c r="P60" s="234"/>
      <c r="Q60" s="234"/>
      <c r="R60" s="234"/>
      <c r="S60" s="234"/>
      <c r="T60" s="234"/>
      <c r="U60" s="234"/>
      <c r="V60" s="108"/>
      <c r="W60" s="108"/>
      <c r="X60" s="108"/>
      <c r="Y60" s="234"/>
      <c r="Z60" s="108"/>
      <c r="AA60" s="30"/>
      <c r="AB60" s="30"/>
      <c r="AC60" s="30"/>
      <c r="AD60" s="30"/>
      <c r="AE60" s="30"/>
      <c r="AF60" s="30"/>
      <c r="AG60" s="30"/>
      <c r="AH60" s="30"/>
      <c r="AI60" s="30"/>
      <c r="AJ60" s="30"/>
      <c r="AK60" s="30"/>
      <c r="AL60" s="30"/>
      <c r="AM60" s="30"/>
      <c r="AN60" s="30"/>
      <c r="AO60" s="30"/>
      <c r="AP60" s="21"/>
      <c r="AQ60" s="21"/>
      <c r="AR60" s="21"/>
      <c r="AS60" s="21"/>
      <c r="AT60" s="21"/>
      <c r="AU60" s="21"/>
      <c r="AV60" s="21"/>
      <c r="AW60" s="21"/>
      <c r="AX60" s="21"/>
      <c r="AY60" s="21"/>
      <c r="AZ60" s="21"/>
      <c r="BA60" s="21"/>
    </row>
    <row r="61" spans="1:53" ht="12.75" customHeight="1">
      <c r="A61" s="142" t="s">
        <v>120</v>
      </c>
      <c r="B61" s="144" t="s">
        <v>81</v>
      </c>
      <c r="C61" s="124">
        <v>0</v>
      </c>
      <c r="D61" s="124">
        <v>0</v>
      </c>
      <c r="E61" s="124">
        <v>0</v>
      </c>
      <c r="F61" s="124">
        <v>0</v>
      </c>
      <c r="G61" s="124">
        <v>0</v>
      </c>
      <c r="H61" s="106">
        <v>0</v>
      </c>
      <c r="I61" s="124">
        <v>0</v>
      </c>
      <c r="J61" s="124">
        <v>6</v>
      </c>
      <c r="K61" s="106">
        <v>6</v>
      </c>
      <c r="L61" s="124">
        <v>0</v>
      </c>
      <c r="M61" s="124">
        <v>6</v>
      </c>
      <c r="N61" s="142" t="s">
        <v>120</v>
      </c>
      <c r="O61" s="144" t="s">
        <v>81</v>
      </c>
      <c r="P61" s="349">
        <v>0</v>
      </c>
      <c r="Q61" s="349">
        <v>0</v>
      </c>
      <c r="R61" s="349">
        <v>0</v>
      </c>
      <c r="S61" s="349">
        <v>0</v>
      </c>
      <c r="T61" s="349">
        <v>0</v>
      </c>
      <c r="U61" s="349">
        <v>0</v>
      </c>
      <c r="V61" s="349">
        <v>0</v>
      </c>
      <c r="W61" s="351">
        <v>6</v>
      </c>
      <c r="X61" s="351">
        <v>6</v>
      </c>
      <c r="Y61" s="349">
        <v>0</v>
      </c>
      <c r="Z61" s="351">
        <v>6</v>
      </c>
      <c r="AA61" s="26"/>
      <c r="AB61" s="26"/>
      <c r="AC61" s="26"/>
      <c r="AD61" s="26"/>
      <c r="AE61" s="26"/>
      <c r="AF61" s="26"/>
      <c r="AG61" s="26"/>
      <c r="AH61" s="26"/>
      <c r="AI61" s="26"/>
      <c r="AJ61" s="26"/>
      <c r="AK61" s="26"/>
      <c r="AL61" s="26"/>
      <c r="AM61" s="26"/>
      <c r="AN61" s="26"/>
      <c r="AO61" s="26"/>
    </row>
    <row r="62" spans="1:53" s="25" customFormat="1" ht="12.75" customHeight="1">
      <c r="A62" s="142" t="s">
        <v>119</v>
      </c>
      <c r="B62" s="144"/>
      <c r="C62" s="119"/>
      <c r="D62" s="119"/>
      <c r="E62" s="119"/>
      <c r="F62" s="119"/>
      <c r="G62" s="119"/>
      <c r="H62" s="182"/>
      <c r="I62" s="120"/>
      <c r="J62" s="120"/>
      <c r="K62" s="123"/>
      <c r="L62" s="119"/>
      <c r="M62" s="123"/>
      <c r="N62" s="142" t="s">
        <v>119</v>
      </c>
      <c r="O62" s="144"/>
      <c r="P62" s="234"/>
      <c r="Q62" s="234"/>
      <c r="R62" s="234"/>
      <c r="S62" s="234"/>
      <c r="T62" s="234"/>
      <c r="U62" s="234"/>
      <c r="V62" s="108"/>
      <c r="W62" s="108"/>
      <c r="X62" s="108"/>
      <c r="Y62" s="234"/>
      <c r="Z62" s="108"/>
      <c r="AA62" s="26"/>
      <c r="AB62" s="26"/>
      <c r="AC62" s="26"/>
      <c r="AD62" s="26"/>
      <c r="AE62" s="26"/>
      <c r="AF62" s="26"/>
      <c r="AG62" s="26"/>
      <c r="AH62" s="26"/>
      <c r="AI62" s="26"/>
      <c r="AJ62" s="26"/>
      <c r="AK62" s="26"/>
      <c r="AL62" s="26"/>
      <c r="AM62" s="26"/>
      <c r="AN62" s="26"/>
      <c r="AO62" s="26"/>
      <c r="AP62" s="19"/>
      <c r="AQ62" s="19"/>
      <c r="AR62" s="19"/>
      <c r="AS62" s="19"/>
      <c r="AT62" s="19"/>
      <c r="AU62" s="19"/>
      <c r="AV62" s="19"/>
      <c r="AW62" s="19"/>
      <c r="AX62" s="19"/>
      <c r="AY62" s="19"/>
      <c r="AZ62" s="19"/>
      <c r="BA62" s="19"/>
    </row>
    <row r="63" spans="1:53" ht="6.95" customHeight="1">
      <c r="A63" s="142"/>
      <c r="B63" s="144"/>
      <c r="C63" s="122"/>
      <c r="D63" s="122"/>
      <c r="E63" s="122"/>
      <c r="F63" s="122"/>
      <c r="G63" s="122"/>
      <c r="H63" s="122"/>
      <c r="I63" s="123"/>
      <c r="J63" s="123"/>
      <c r="K63" s="123"/>
      <c r="L63" s="122"/>
      <c r="M63" s="123"/>
      <c r="N63" s="142"/>
      <c r="O63" s="144"/>
      <c r="P63" s="234"/>
      <c r="Q63" s="234"/>
      <c r="R63" s="234"/>
      <c r="S63" s="234"/>
      <c r="T63" s="234"/>
      <c r="U63" s="234"/>
      <c r="V63" s="108"/>
      <c r="W63" s="108"/>
      <c r="X63" s="108"/>
      <c r="Y63" s="234"/>
      <c r="Z63" s="108"/>
      <c r="AA63" s="26"/>
      <c r="AB63" s="26"/>
      <c r="AC63" s="26"/>
      <c r="AD63" s="26"/>
      <c r="AE63" s="26"/>
      <c r="AF63" s="26"/>
      <c r="AG63" s="26"/>
      <c r="AH63" s="26"/>
      <c r="AI63" s="26"/>
      <c r="AJ63" s="26"/>
      <c r="AK63" s="26"/>
      <c r="AL63" s="26"/>
      <c r="AM63" s="26"/>
      <c r="AN63" s="26"/>
      <c r="AO63" s="26"/>
    </row>
    <row r="64" spans="1:53" s="25" customFormat="1" ht="12.75" customHeight="1">
      <c r="A64" s="142" t="s">
        <v>118</v>
      </c>
      <c r="B64" s="144" t="s">
        <v>81</v>
      </c>
      <c r="C64" s="121">
        <v>0</v>
      </c>
      <c r="D64" s="121">
        <v>0</v>
      </c>
      <c r="E64" s="121">
        <v>0</v>
      </c>
      <c r="F64" s="121">
        <v>0</v>
      </c>
      <c r="G64" s="121">
        <v>0</v>
      </c>
      <c r="H64" s="106">
        <v>0</v>
      </c>
      <c r="I64" s="121">
        <v>8</v>
      </c>
      <c r="J64" s="121">
        <v>0</v>
      </c>
      <c r="K64" s="106">
        <v>8</v>
      </c>
      <c r="L64" s="121">
        <v>0</v>
      </c>
      <c r="M64" s="121">
        <v>8</v>
      </c>
      <c r="N64" s="142" t="s">
        <v>118</v>
      </c>
      <c r="O64" s="144" t="s">
        <v>81</v>
      </c>
      <c r="P64" s="349">
        <v>0</v>
      </c>
      <c r="Q64" s="349">
        <v>0</v>
      </c>
      <c r="R64" s="349">
        <v>0</v>
      </c>
      <c r="S64" s="349">
        <v>0</v>
      </c>
      <c r="T64" s="349">
        <v>0</v>
      </c>
      <c r="U64" s="349">
        <v>0</v>
      </c>
      <c r="V64" s="351">
        <v>8</v>
      </c>
      <c r="W64" s="349">
        <v>0</v>
      </c>
      <c r="X64" s="351">
        <v>8</v>
      </c>
      <c r="Y64" s="349">
        <v>0</v>
      </c>
      <c r="Z64" s="351">
        <v>8</v>
      </c>
      <c r="AA64" s="26"/>
      <c r="AB64" s="26"/>
      <c r="AC64" s="26"/>
      <c r="AD64" s="26"/>
      <c r="AE64" s="26"/>
      <c r="AF64" s="26"/>
      <c r="AG64" s="26"/>
      <c r="AH64" s="26"/>
      <c r="AI64" s="26"/>
      <c r="AJ64" s="26"/>
      <c r="AK64" s="26"/>
      <c r="AL64" s="26"/>
      <c r="AM64" s="26"/>
      <c r="AN64" s="26"/>
      <c r="AO64" s="26"/>
      <c r="AP64" s="19"/>
      <c r="AQ64" s="19"/>
      <c r="AR64" s="19"/>
      <c r="AS64" s="19"/>
      <c r="AT64" s="19"/>
      <c r="AU64" s="19"/>
      <c r="AV64" s="19"/>
      <c r="AW64" s="19"/>
      <c r="AX64" s="19"/>
      <c r="AY64" s="19"/>
      <c r="AZ64" s="19"/>
      <c r="BA64" s="19"/>
    </row>
    <row r="65" spans="1:53" s="18" customFormat="1" ht="12.75" customHeight="1">
      <c r="A65" s="142" t="s">
        <v>117</v>
      </c>
      <c r="B65" s="142"/>
      <c r="C65" s="122"/>
      <c r="D65" s="122"/>
      <c r="E65" s="122"/>
      <c r="F65" s="122"/>
      <c r="G65" s="122"/>
      <c r="H65" s="122"/>
      <c r="I65" s="123"/>
      <c r="J65" s="123"/>
      <c r="K65" s="123"/>
      <c r="L65" s="122"/>
      <c r="M65" s="123"/>
      <c r="N65" s="142" t="s">
        <v>117</v>
      </c>
      <c r="O65" s="142"/>
      <c r="P65" s="234"/>
      <c r="Q65" s="234"/>
      <c r="R65" s="234"/>
      <c r="S65" s="234"/>
      <c r="T65" s="234"/>
      <c r="U65" s="234"/>
      <c r="V65" s="108"/>
      <c r="W65" s="108"/>
      <c r="X65" s="108"/>
      <c r="Y65" s="234"/>
      <c r="Z65" s="108"/>
      <c r="AA65" s="30"/>
      <c r="AB65" s="30"/>
      <c r="AC65" s="30"/>
      <c r="AD65" s="30"/>
      <c r="AE65" s="30"/>
      <c r="AF65" s="30"/>
      <c r="AG65" s="30"/>
      <c r="AH65" s="30"/>
      <c r="AI65" s="30"/>
      <c r="AJ65" s="30"/>
      <c r="AK65" s="30"/>
      <c r="AL65" s="30"/>
      <c r="AM65" s="30"/>
      <c r="AN65" s="30"/>
      <c r="AO65" s="30"/>
      <c r="AP65" s="21"/>
      <c r="AQ65" s="21"/>
      <c r="AR65" s="21"/>
      <c r="AS65" s="21"/>
      <c r="AT65" s="21"/>
      <c r="AU65" s="21"/>
      <c r="AV65" s="21"/>
      <c r="AW65" s="21"/>
      <c r="AX65" s="21"/>
      <c r="AY65" s="21"/>
      <c r="AZ65" s="21"/>
      <c r="BA65" s="21"/>
    </row>
    <row r="66" spans="1:53" s="18" customFormat="1" ht="6.95" customHeight="1">
      <c r="A66" s="142"/>
      <c r="B66" s="142"/>
      <c r="C66" s="122"/>
      <c r="D66" s="122"/>
      <c r="E66" s="122"/>
      <c r="F66" s="122"/>
      <c r="G66" s="122"/>
      <c r="H66" s="122"/>
      <c r="I66" s="123"/>
      <c r="J66" s="123"/>
      <c r="K66" s="123"/>
      <c r="L66" s="122"/>
      <c r="M66" s="123"/>
      <c r="N66" s="142"/>
      <c r="O66" s="142"/>
      <c r="P66" s="234"/>
      <c r="Q66" s="234"/>
      <c r="R66" s="234"/>
      <c r="S66" s="234"/>
      <c r="T66" s="234"/>
      <c r="U66" s="234"/>
      <c r="V66" s="108"/>
      <c r="W66" s="108"/>
      <c r="X66" s="108"/>
      <c r="Y66" s="234"/>
      <c r="Z66" s="108"/>
      <c r="AA66" s="30"/>
      <c r="AB66" s="30"/>
      <c r="AC66" s="30"/>
      <c r="AD66" s="30"/>
      <c r="AE66" s="30"/>
      <c r="AF66" s="30"/>
      <c r="AG66" s="30"/>
      <c r="AH66" s="30"/>
      <c r="AI66" s="30"/>
      <c r="AJ66" s="30"/>
      <c r="AK66" s="30"/>
      <c r="AL66" s="30"/>
      <c r="AM66" s="30"/>
      <c r="AN66" s="30"/>
      <c r="AO66" s="30"/>
      <c r="AP66" s="21"/>
      <c r="AQ66" s="21"/>
      <c r="AR66" s="21"/>
      <c r="AS66" s="21"/>
      <c r="AT66" s="21"/>
      <c r="AU66" s="21"/>
      <c r="AV66" s="21"/>
      <c r="AW66" s="21"/>
      <c r="AX66" s="21"/>
      <c r="AY66" s="21"/>
      <c r="AZ66" s="21"/>
      <c r="BA66" s="21"/>
    </row>
    <row r="67" spans="1:53" s="18" customFormat="1" ht="12.75" customHeight="1">
      <c r="A67" s="132" t="s">
        <v>116</v>
      </c>
      <c r="B67" s="143" t="s">
        <v>81</v>
      </c>
      <c r="C67" s="119">
        <v>0</v>
      </c>
      <c r="D67" s="119">
        <v>0</v>
      </c>
      <c r="E67" s="119">
        <v>2</v>
      </c>
      <c r="F67" s="119">
        <v>1</v>
      </c>
      <c r="G67" s="119">
        <v>0</v>
      </c>
      <c r="H67" s="375">
        <v>3</v>
      </c>
      <c r="I67" s="120">
        <v>0</v>
      </c>
      <c r="J67" s="120">
        <v>0</v>
      </c>
      <c r="K67" s="161">
        <v>0</v>
      </c>
      <c r="L67" s="119">
        <v>0</v>
      </c>
      <c r="M67" s="123">
        <v>3</v>
      </c>
      <c r="N67" s="132" t="s">
        <v>116</v>
      </c>
      <c r="O67" s="143" t="s">
        <v>81</v>
      </c>
      <c r="P67" s="376">
        <v>0</v>
      </c>
      <c r="Q67" s="376">
        <v>0</v>
      </c>
      <c r="R67" s="377">
        <v>2</v>
      </c>
      <c r="S67" s="377">
        <v>1</v>
      </c>
      <c r="T67" s="376">
        <v>0</v>
      </c>
      <c r="U67" s="350">
        <v>3</v>
      </c>
      <c r="V67" s="115">
        <v>0</v>
      </c>
      <c r="W67" s="115">
        <v>0</v>
      </c>
      <c r="X67" s="108">
        <v>0</v>
      </c>
      <c r="Y67" s="234">
        <v>0</v>
      </c>
      <c r="Z67" s="352">
        <v>3</v>
      </c>
      <c r="AA67" s="30"/>
      <c r="AB67" s="30"/>
      <c r="AC67" s="30"/>
      <c r="AD67" s="30"/>
      <c r="AE67" s="30"/>
      <c r="AF67" s="30"/>
      <c r="AG67" s="30"/>
      <c r="AH67" s="30"/>
      <c r="AI67" s="30"/>
      <c r="AJ67" s="30"/>
      <c r="AK67" s="30"/>
      <c r="AL67" s="30"/>
      <c r="AM67" s="30"/>
      <c r="AN67" s="30"/>
      <c r="AO67" s="30"/>
      <c r="AP67" s="21"/>
      <c r="AQ67" s="21"/>
      <c r="AR67" s="21"/>
      <c r="AS67" s="21"/>
      <c r="AT67" s="21"/>
      <c r="AU67" s="21"/>
      <c r="AV67" s="21"/>
      <c r="AW67" s="21"/>
      <c r="AX67" s="21"/>
      <c r="AY67" s="21"/>
      <c r="AZ67" s="21"/>
      <c r="BA67" s="21"/>
    </row>
    <row r="68" spans="1:53" ht="12.75" customHeight="1">
      <c r="A68" s="17"/>
      <c r="B68" s="17" t="s">
        <v>101</v>
      </c>
      <c r="C68" s="119">
        <v>0</v>
      </c>
      <c r="D68" s="119">
        <v>0</v>
      </c>
      <c r="E68" s="119">
        <v>5</v>
      </c>
      <c r="F68" s="119">
        <v>2</v>
      </c>
      <c r="G68" s="119">
        <v>0</v>
      </c>
      <c r="H68" s="375">
        <v>7</v>
      </c>
      <c r="I68" s="120">
        <v>0</v>
      </c>
      <c r="J68" s="120">
        <v>0</v>
      </c>
      <c r="K68" s="161">
        <v>0</v>
      </c>
      <c r="L68" s="119">
        <v>0</v>
      </c>
      <c r="M68" s="123">
        <v>7</v>
      </c>
      <c r="N68" s="17"/>
      <c r="O68" s="17" t="s">
        <v>101</v>
      </c>
      <c r="P68" s="376">
        <v>0</v>
      </c>
      <c r="Q68" s="376">
        <v>0</v>
      </c>
      <c r="R68" s="377">
        <v>5</v>
      </c>
      <c r="S68" s="377">
        <v>2</v>
      </c>
      <c r="T68" s="376">
        <v>0</v>
      </c>
      <c r="U68" s="350">
        <v>7</v>
      </c>
      <c r="V68" s="115">
        <v>0</v>
      </c>
      <c r="W68" s="115">
        <v>0</v>
      </c>
      <c r="X68" s="108">
        <v>0</v>
      </c>
      <c r="Y68" s="234">
        <v>0</v>
      </c>
      <c r="Z68" s="352">
        <v>7</v>
      </c>
      <c r="AA68" s="26"/>
      <c r="AB68" s="26"/>
      <c r="AC68" s="26"/>
      <c r="AD68" s="26"/>
      <c r="AE68" s="26"/>
      <c r="AF68" s="26"/>
      <c r="AG68" s="26"/>
      <c r="AH68" s="26"/>
      <c r="AI68" s="26"/>
      <c r="AJ68" s="26"/>
      <c r="AK68" s="26"/>
      <c r="AL68" s="26"/>
      <c r="AM68" s="26"/>
      <c r="AN68" s="26"/>
      <c r="AO68" s="26"/>
    </row>
    <row r="69" spans="1:53" ht="12.75" customHeight="1">
      <c r="A69" s="132"/>
      <c r="B69" s="134" t="s">
        <v>100</v>
      </c>
      <c r="C69" s="119">
        <v>0</v>
      </c>
      <c r="D69" s="119">
        <v>0</v>
      </c>
      <c r="E69" s="119">
        <v>0</v>
      </c>
      <c r="F69" s="119">
        <v>0</v>
      </c>
      <c r="G69" s="119">
        <v>0</v>
      </c>
      <c r="H69" s="375">
        <v>0</v>
      </c>
      <c r="I69" s="120">
        <v>27</v>
      </c>
      <c r="J69" s="120">
        <v>0</v>
      </c>
      <c r="K69" s="161">
        <v>27</v>
      </c>
      <c r="L69" s="119">
        <v>0</v>
      </c>
      <c r="M69" s="123">
        <v>27</v>
      </c>
      <c r="N69" s="132"/>
      <c r="O69" s="134" t="s">
        <v>100</v>
      </c>
      <c r="P69" s="376">
        <v>0</v>
      </c>
      <c r="Q69" s="376">
        <v>0</v>
      </c>
      <c r="R69" s="376">
        <v>0</v>
      </c>
      <c r="S69" s="376">
        <v>0</v>
      </c>
      <c r="T69" s="376">
        <v>0</v>
      </c>
      <c r="U69" s="234">
        <v>0</v>
      </c>
      <c r="V69" s="378">
        <v>27</v>
      </c>
      <c r="W69" s="115">
        <v>0</v>
      </c>
      <c r="X69" s="352">
        <v>27</v>
      </c>
      <c r="Y69" s="234">
        <v>0</v>
      </c>
      <c r="Z69" s="352">
        <v>27</v>
      </c>
      <c r="AA69" s="26"/>
      <c r="AB69" s="26"/>
      <c r="AC69" s="26"/>
      <c r="AD69" s="26"/>
      <c r="AE69" s="26"/>
      <c r="AF69" s="26"/>
      <c r="AG69" s="26"/>
      <c r="AH69" s="26"/>
      <c r="AI69" s="26"/>
      <c r="AJ69" s="26"/>
      <c r="AK69" s="26"/>
      <c r="AL69" s="26"/>
      <c r="AM69" s="26"/>
      <c r="AN69" s="26"/>
      <c r="AO69" s="26"/>
    </row>
    <row r="70" spans="1:53" ht="12.75" customHeight="1">
      <c r="A70" s="132"/>
      <c r="B70" s="104" t="s">
        <v>102</v>
      </c>
      <c r="C70" s="119">
        <v>0</v>
      </c>
      <c r="D70" s="119">
        <v>1</v>
      </c>
      <c r="E70" s="119">
        <v>0</v>
      </c>
      <c r="F70" s="119">
        <v>0</v>
      </c>
      <c r="G70" s="119">
        <v>0</v>
      </c>
      <c r="H70" s="375">
        <v>1</v>
      </c>
      <c r="I70" s="120">
        <v>0</v>
      </c>
      <c r="J70" s="120">
        <v>0</v>
      </c>
      <c r="K70" s="161">
        <v>0</v>
      </c>
      <c r="L70" s="119">
        <v>0</v>
      </c>
      <c r="M70" s="123">
        <v>1</v>
      </c>
      <c r="N70" s="132"/>
      <c r="O70" s="134" t="s">
        <v>102</v>
      </c>
      <c r="P70" s="376">
        <v>0</v>
      </c>
      <c r="Q70" s="377">
        <v>1</v>
      </c>
      <c r="R70" s="376">
        <v>0</v>
      </c>
      <c r="S70" s="376">
        <v>0</v>
      </c>
      <c r="T70" s="376">
        <v>0</v>
      </c>
      <c r="U70" s="350">
        <v>1</v>
      </c>
      <c r="V70" s="115">
        <v>0</v>
      </c>
      <c r="W70" s="115">
        <v>0</v>
      </c>
      <c r="X70" s="108">
        <v>0</v>
      </c>
      <c r="Y70" s="234">
        <v>0</v>
      </c>
      <c r="Z70" s="352">
        <v>1</v>
      </c>
      <c r="AA70" s="26"/>
      <c r="AB70" s="26"/>
      <c r="AC70" s="26"/>
      <c r="AD70" s="26"/>
      <c r="AE70" s="26"/>
      <c r="AF70" s="26"/>
      <c r="AG70" s="26"/>
      <c r="AH70" s="26"/>
      <c r="AI70" s="26"/>
      <c r="AJ70" s="26"/>
      <c r="AK70" s="26"/>
      <c r="AL70" s="26"/>
      <c r="AM70" s="26"/>
      <c r="AN70" s="26"/>
      <c r="AO70" s="26"/>
    </row>
    <row r="71" spans="1:53" ht="12.75" customHeight="1">
      <c r="A71" s="132"/>
      <c r="B71" s="105" t="s">
        <v>19</v>
      </c>
      <c r="C71" s="109">
        <v>0</v>
      </c>
      <c r="D71" s="109">
        <v>1</v>
      </c>
      <c r="E71" s="109">
        <v>7</v>
      </c>
      <c r="F71" s="109">
        <v>3</v>
      </c>
      <c r="G71" s="109">
        <v>0</v>
      </c>
      <c r="H71" s="106">
        <v>11</v>
      </c>
      <c r="I71" s="109">
        <v>27</v>
      </c>
      <c r="J71" s="109">
        <v>0</v>
      </c>
      <c r="K71" s="106">
        <v>27</v>
      </c>
      <c r="L71" s="109">
        <v>0</v>
      </c>
      <c r="M71" s="109">
        <v>38</v>
      </c>
      <c r="N71" s="132"/>
      <c r="O71" s="132" t="s">
        <v>19</v>
      </c>
      <c r="P71" s="349">
        <f>SUM(P67:P70)</f>
        <v>0</v>
      </c>
      <c r="Q71" s="351">
        <f t="shared" ref="Q71:Z71" si="0">SUM(Q67:Q70)</f>
        <v>1</v>
      </c>
      <c r="R71" s="351">
        <f t="shared" si="0"/>
        <v>7</v>
      </c>
      <c r="S71" s="351">
        <f t="shared" si="0"/>
        <v>3</v>
      </c>
      <c r="T71" s="349">
        <f t="shared" si="0"/>
        <v>0</v>
      </c>
      <c r="U71" s="351">
        <f t="shared" si="0"/>
        <v>11</v>
      </c>
      <c r="V71" s="351">
        <f t="shared" si="0"/>
        <v>27</v>
      </c>
      <c r="W71" s="349">
        <f t="shared" si="0"/>
        <v>0</v>
      </c>
      <c r="X71" s="351">
        <f t="shared" si="0"/>
        <v>27</v>
      </c>
      <c r="Y71" s="349">
        <f t="shared" si="0"/>
        <v>0</v>
      </c>
      <c r="Z71" s="351">
        <f t="shared" si="0"/>
        <v>38</v>
      </c>
      <c r="AA71" s="26"/>
      <c r="AB71" s="26"/>
      <c r="AC71" s="26"/>
      <c r="AD71" s="26"/>
      <c r="AE71" s="26"/>
      <c r="AF71" s="26"/>
      <c r="AG71" s="26"/>
      <c r="AH71" s="26"/>
      <c r="AI71" s="26"/>
      <c r="AJ71" s="26"/>
      <c r="AK71" s="26"/>
      <c r="AL71" s="26"/>
      <c r="AM71" s="26"/>
      <c r="AN71" s="26"/>
      <c r="AO71" s="26"/>
    </row>
    <row r="72" spans="1:53" ht="6.95" customHeight="1">
      <c r="A72" s="132"/>
      <c r="B72" s="105"/>
      <c r="C72" s="125"/>
      <c r="D72" s="125"/>
      <c r="E72" s="125"/>
      <c r="F72" s="125"/>
      <c r="G72" s="125"/>
      <c r="H72" s="126"/>
      <c r="I72" s="127"/>
      <c r="J72" s="127"/>
      <c r="K72" s="128"/>
      <c r="L72" s="125"/>
      <c r="M72" s="128"/>
      <c r="N72" s="132"/>
      <c r="P72" s="234"/>
      <c r="Q72" s="234"/>
      <c r="R72" s="234"/>
      <c r="S72" s="234"/>
      <c r="T72" s="234"/>
      <c r="U72" s="234"/>
      <c r="V72" s="108"/>
      <c r="W72" s="108"/>
      <c r="X72" s="108"/>
      <c r="Y72" s="234"/>
      <c r="Z72" s="108"/>
      <c r="AA72" s="26"/>
      <c r="AB72" s="26"/>
      <c r="AC72" s="26"/>
      <c r="AD72" s="26"/>
      <c r="AE72" s="26"/>
      <c r="AF72" s="26"/>
      <c r="AG72" s="26"/>
      <c r="AH72" s="26"/>
      <c r="AI72" s="26"/>
      <c r="AJ72" s="26"/>
      <c r="AK72" s="26"/>
      <c r="AL72" s="26"/>
      <c r="AM72" s="26"/>
      <c r="AN72" s="26"/>
      <c r="AO72" s="26"/>
    </row>
    <row r="73" spans="1:53" ht="12.75" customHeight="1">
      <c r="A73" s="132" t="s">
        <v>2</v>
      </c>
      <c r="C73" s="129">
        <v>1805</v>
      </c>
      <c r="D73" s="129">
        <v>1619</v>
      </c>
      <c r="E73" s="129">
        <v>1633</v>
      </c>
      <c r="F73" s="129">
        <v>1520</v>
      </c>
      <c r="G73" s="129">
        <v>227</v>
      </c>
      <c r="H73" s="129">
        <v>6804</v>
      </c>
      <c r="I73" s="129">
        <v>5637</v>
      </c>
      <c r="J73" s="129">
        <v>1945</v>
      </c>
      <c r="K73" s="348">
        <v>7582</v>
      </c>
      <c r="L73" s="129">
        <v>142</v>
      </c>
      <c r="M73" s="129">
        <v>14528</v>
      </c>
      <c r="N73" s="132" t="s">
        <v>2</v>
      </c>
      <c r="P73" s="351">
        <v>1804.9</v>
      </c>
      <c r="Q73" s="351">
        <v>1616.8</v>
      </c>
      <c r="R73" s="351">
        <v>1612.9</v>
      </c>
      <c r="S73" s="351">
        <v>1492.9</v>
      </c>
      <c r="T73" s="351">
        <v>205.3</v>
      </c>
      <c r="U73" s="351">
        <v>6732.8</v>
      </c>
      <c r="V73" s="351">
        <v>5349.6</v>
      </c>
      <c r="W73" s="351">
        <v>1908.6</v>
      </c>
      <c r="X73" s="351">
        <v>7258.2000000000007</v>
      </c>
      <c r="Y73" s="351">
        <v>66.900000000000006</v>
      </c>
      <c r="Z73" s="351">
        <v>14058.1</v>
      </c>
      <c r="AA73" s="26"/>
      <c r="AB73" s="26"/>
      <c r="AC73" s="26"/>
      <c r="AD73" s="26"/>
      <c r="AE73" s="26"/>
      <c r="AF73" s="26"/>
      <c r="AG73" s="26"/>
      <c r="AH73" s="26"/>
      <c r="AI73" s="26"/>
      <c r="AJ73" s="26"/>
      <c r="AK73" s="26"/>
      <c r="AL73" s="26"/>
      <c r="AM73" s="26"/>
      <c r="AN73" s="26"/>
      <c r="AO73" s="26"/>
    </row>
    <row r="74" spans="1:53" s="104" customFormat="1" ht="12.75" customHeight="1">
      <c r="A74" s="134"/>
      <c r="B74" s="134"/>
      <c r="H74" s="105"/>
      <c r="M74" s="105"/>
      <c r="N74" s="134"/>
      <c r="O74" s="134"/>
      <c r="U74" s="105"/>
      <c r="Z74" s="105"/>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4"/>
      <c r="BA74" s="134"/>
    </row>
    <row r="75" spans="1:53" s="104" customFormat="1" ht="12.75" customHeight="1">
      <c r="A75" s="134"/>
      <c r="B75" s="134"/>
      <c r="H75" s="105"/>
      <c r="K75" s="104" t="s">
        <v>280</v>
      </c>
      <c r="M75" s="105"/>
      <c r="N75" s="134"/>
      <c r="O75" s="134"/>
      <c r="U75" s="105"/>
      <c r="Z75" s="105"/>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c r="BA75" s="134"/>
    </row>
    <row r="76" spans="1:53" s="104" customFormat="1" ht="12.75" customHeight="1">
      <c r="A76" s="134"/>
      <c r="B76" s="134"/>
      <c r="H76" s="105"/>
      <c r="M76" s="105"/>
      <c r="N76" s="134"/>
      <c r="O76" s="134"/>
      <c r="U76" s="105"/>
      <c r="Z76" s="105"/>
      <c r="AA76" s="134"/>
      <c r="AB76" s="134"/>
      <c r="AC76" s="134"/>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34"/>
    </row>
    <row r="77" spans="1:53" s="104" customFormat="1" ht="12.75" customHeight="1">
      <c r="A77" s="134"/>
      <c r="B77" s="134"/>
      <c r="H77" s="105"/>
      <c r="M77" s="105"/>
      <c r="N77" s="134"/>
      <c r="O77" s="134"/>
      <c r="U77" s="105"/>
      <c r="Z77" s="105"/>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row>
    <row r="78" spans="1:53" s="104" customFormat="1" ht="12.75" customHeight="1">
      <c r="A78" s="134"/>
      <c r="B78" s="134"/>
      <c r="H78" s="105"/>
      <c r="M78" s="105"/>
      <c r="N78" s="134"/>
      <c r="O78" s="134"/>
      <c r="U78" s="105"/>
      <c r="Z78" s="105"/>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row>
    <row r="79" spans="1:53" s="104" customFormat="1" ht="12.75" customHeight="1">
      <c r="A79" s="134"/>
      <c r="B79" s="134"/>
      <c r="H79" s="105"/>
      <c r="M79" s="105"/>
      <c r="N79" s="134"/>
      <c r="O79" s="134"/>
      <c r="U79" s="105"/>
      <c r="Z79" s="105"/>
      <c r="AA79" s="134"/>
      <c r="AB79" s="134"/>
      <c r="AC79" s="134"/>
      <c r="AD79" s="134"/>
      <c r="AE79" s="134"/>
      <c r="AF79" s="134"/>
      <c r="AG79" s="134"/>
      <c r="AH79" s="134"/>
      <c r="AI79" s="134"/>
      <c r="AJ79" s="134"/>
      <c r="AK79" s="134"/>
      <c r="AL79" s="134"/>
      <c r="AM79" s="134"/>
      <c r="AN79" s="134"/>
      <c r="AO79" s="134"/>
      <c r="AP79" s="134"/>
      <c r="AQ79" s="134"/>
      <c r="AR79" s="134"/>
      <c r="AS79" s="134"/>
      <c r="AT79" s="134"/>
      <c r="AU79" s="134"/>
      <c r="AV79" s="134"/>
      <c r="AW79" s="134"/>
      <c r="AX79" s="134"/>
      <c r="AY79" s="134"/>
      <c r="AZ79" s="134"/>
      <c r="BA79" s="134"/>
    </row>
    <row r="80" spans="1:53" s="104" customFormat="1" ht="12.75" customHeight="1">
      <c r="A80" s="134"/>
      <c r="B80" s="134"/>
      <c r="H80" s="105"/>
      <c r="M80" s="105"/>
      <c r="N80" s="134"/>
      <c r="O80" s="134"/>
      <c r="U80" s="105"/>
      <c r="Z80" s="105"/>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row>
    <row r="81" spans="1:53" s="104" customFormat="1" ht="12.75" customHeight="1">
      <c r="A81" s="134"/>
      <c r="B81" s="134"/>
      <c r="H81" s="105"/>
      <c r="M81" s="105"/>
      <c r="N81" s="134"/>
      <c r="O81" s="134"/>
      <c r="U81" s="105"/>
      <c r="Z81" s="105"/>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row>
    <row r="82" spans="1:53" s="104" customFormat="1" ht="12.75" customHeight="1">
      <c r="A82" s="134"/>
      <c r="B82" s="134"/>
      <c r="H82" s="105"/>
      <c r="M82" s="105"/>
      <c r="N82" s="134"/>
      <c r="O82" s="134"/>
      <c r="U82" s="105"/>
      <c r="Z82" s="105"/>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c r="AZ82" s="134"/>
      <c r="BA82" s="134"/>
    </row>
    <row r="83" spans="1:53" s="104" customFormat="1" ht="12.75" customHeight="1">
      <c r="A83" s="134"/>
      <c r="B83" s="134"/>
      <c r="H83" s="105"/>
      <c r="M83" s="105"/>
      <c r="N83" s="134"/>
      <c r="O83" s="134"/>
      <c r="U83" s="105"/>
      <c r="Z83" s="105"/>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c r="AZ83" s="134"/>
      <c r="BA83" s="134"/>
    </row>
    <row r="84" spans="1:53" s="104" customFormat="1" ht="12.75" customHeight="1">
      <c r="A84" s="134"/>
      <c r="B84" s="134"/>
      <c r="H84" s="105"/>
      <c r="M84" s="105"/>
      <c r="N84" s="134"/>
      <c r="O84" s="134"/>
      <c r="U84" s="105"/>
      <c r="Z84" s="105"/>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row>
    <row r="85" spans="1:53" s="104" customFormat="1" ht="12.75" customHeight="1">
      <c r="A85" s="134"/>
      <c r="B85" s="134"/>
      <c r="H85" s="105"/>
      <c r="M85" s="105"/>
      <c r="N85" s="134"/>
      <c r="O85" s="134"/>
      <c r="U85" s="105"/>
      <c r="Z85" s="105"/>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c r="BA85" s="134"/>
    </row>
    <row r="86" spans="1:53" s="104" customFormat="1" ht="12.75" customHeight="1">
      <c r="A86" s="134"/>
      <c r="B86" s="134"/>
      <c r="H86" s="105"/>
      <c r="M86" s="105"/>
      <c r="N86" s="134"/>
      <c r="O86" s="134"/>
      <c r="U86" s="105"/>
      <c r="Z86" s="105"/>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c r="AZ86" s="134"/>
      <c r="BA86" s="134"/>
    </row>
    <row r="87" spans="1:53" s="104" customFormat="1" ht="12.75" customHeight="1">
      <c r="A87" s="134"/>
      <c r="B87" s="134"/>
      <c r="H87" s="105"/>
      <c r="M87" s="105"/>
      <c r="N87" s="134"/>
      <c r="O87" s="134"/>
      <c r="U87" s="105"/>
      <c r="Z87" s="105"/>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row>
    <row r="88" spans="1:53" s="104" customFormat="1" ht="12.75" customHeight="1">
      <c r="A88" s="134"/>
      <c r="B88" s="134"/>
      <c r="H88" s="105"/>
      <c r="M88" s="105"/>
      <c r="N88" s="134"/>
      <c r="O88" s="134"/>
      <c r="U88" s="105"/>
      <c r="Z88" s="105"/>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row>
    <row r="89" spans="1:53" s="104" customFormat="1" ht="12.75" customHeight="1">
      <c r="A89" s="134"/>
      <c r="B89" s="134"/>
      <c r="H89" s="105"/>
      <c r="M89" s="105"/>
      <c r="N89" s="134"/>
      <c r="O89" s="134"/>
      <c r="U89" s="105"/>
      <c r="Z89" s="105"/>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row>
    <row r="90" spans="1:53" s="104" customFormat="1" ht="12.75" customHeight="1">
      <c r="A90" s="134"/>
      <c r="B90" s="134"/>
      <c r="H90" s="105"/>
      <c r="M90" s="105"/>
      <c r="N90" s="134"/>
      <c r="O90" s="134"/>
      <c r="U90" s="105"/>
      <c r="Z90" s="105"/>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row>
    <row r="91" spans="1:53" s="104" customFormat="1" ht="12.75" customHeight="1">
      <c r="A91" s="134"/>
      <c r="B91" s="134"/>
      <c r="H91" s="105"/>
      <c r="M91" s="105"/>
      <c r="N91" s="134"/>
      <c r="O91" s="134"/>
      <c r="U91" s="105"/>
      <c r="Z91" s="105"/>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row>
    <row r="92" spans="1:53" s="104" customFormat="1" ht="12.75" customHeight="1">
      <c r="A92" s="134"/>
      <c r="B92" s="134"/>
      <c r="H92" s="105"/>
      <c r="M92" s="105"/>
      <c r="N92" s="134"/>
      <c r="O92" s="134"/>
      <c r="U92" s="105"/>
      <c r="Z92" s="105"/>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row>
    <row r="93" spans="1:53" s="104" customFormat="1" ht="12.75" customHeight="1">
      <c r="A93" s="134"/>
      <c r="B93" s="134"/>
      <c r="H93" s="105"/>
      <c r="M93" s="105"/>
      <c r="N93" s="134"/>
      <c r="O93" s="134"/>
      <c r="U93" s="105"/>
      <c r="Z93" s="105"/>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row>
    <row r="94" spans="1:53" s="104" customFormat="1" ht="12.75" customHeight="1">
      <c r="A94" s="134"/>
      <c r="B94" s="134"/>
      <c r="H94" s="105"/>
      <c r="M94" s="105"/>
      <c r="N94" s="134"/>
      <c r="O94" s="134"/>
      <c r="U94" s="105"/>
      <c r="Z94" s="105"/>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row>
    <row r="95" spans="1:53" s="104" customFormat="1" ht="12.75" customHeight="1">
      <c r="A95" s="134"/>
      <c r="B95" s="134"/>
      <c r="H95" s="105"/>
      <c r="M95" s="105"/>
      <c r="N95" s="134"/>
      <c r="O95" s="134"/>
      <c r="U95" s="105"/>
      <c r="Z95" s="105"/>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c r="BA95" s="134"/>
    </row>
    <row r="96" spans="1:53" s="104" customFormat="1" ht="12.75" customHeight="1">
      <c r="A96" s="134"/>
      <c r="B96" s="134"/>
      <c r="H96" s="105"/>
      <c r="M96" s="105"/>
      <c r="N96" s="134"/>
      <c r="O96" s="134"/>
      <c r="U96" s="105"/>
      <c r="Z96" s="105"/>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row>
    <row r="97" spans="1:53" s="104" customFormat="1" ht="12.75" customHeight="1">
      <c r="A97" s="134"/>
      <c r="B97" s="134"/>
      <c r="H97" s="105"/>
      <c r="M97" s="105"/>
      <c r="N97" s="134"/>
      <c r="O97" s="134"/>
      <c r="U97" s="105"/>
      <c r="Z97" s="105"/>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row>
    <row r="98" spans="1:53" s="104" customFormat="1" ht="12.75" customHeight="1">
      <c r="A98" s="134"/>
      <c r="B98" s="134"/>
      <c r="H98" s="105"/>
      <c r="M98" s="105"/>
      <c r="N98" s="134"/>
      <c r="O98" s="134"/>
      <c r="U98" s="105"/>
      <c r="Z98" s="105"/>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row>
    <row r="99" spans="1:53" s="104" customFormat="1" ht="12.75" customHeight="1">
      <c r="A99" s="134"/>
      <c r="B99" s="134"/>
      <c r="H99" s="105"/>
      <c r="M99" s="105"/>
      <c r="N99" s="134"/>
      <c r="O99" s="134"/>
      <c r="U99" s="105"/>
      <c r="Z99" s="105"/>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c r="BA99" s="134"/>
    </row>
    <row r="100" spans="1:53" s="104" customFormat="1" ht="12.75" customHeight="1">
      <c r="A100" s="134"/>
      <c r="B100" s="134"/>
      <c r="H100" s="105"/>
      <c r="M100" s="105"/>
      <c r="N100" s="134"/>
      <c r="O100" s="134"/>
      <c r="U100" s="105"/>
      <c r="Z100" s="105"/>
      <c r="AA100" s="134"/>
      <c r="AB100" s="134"/>
      <c r="AC100" s="134"/>
      <c r="AD100" s="134"/>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4"/>
      <c r="AZ100" s="134"/>
      <c r="BA100" s="134"/>
    </row>
    <row r="101" spans="1:53" s="104" customFormat="1" ht="12.75" customHeight="1">
      <c r="A101" s="134"/>
      <c r="B101" s="134"/>
      <c r="H101" s="105"/>
      <c r="M101" s="105"/>
      <c r="N101" s="134"/>
      <c r="O101" s="134"/>
      <c r="U101" s="105"/>
      <c r="Z101" s="105"/>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c r="BA101" s="134"/>
    </row>
    <row r="102" spans="1:53" s="104" customFormat="1" ht="12.75" customHeight="1">
      <c r="A102" s="134"/>
      <c r="B102" s="134"/>
      <c r="H102" s="105"/>
      <c r="M102" s="105"/>
      <c r="N102" s="134"/>
      <c r="O102" s="134"/>
      <c r="U102" s="105"/>
      <c r="Z102" s="105"/>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4"/>
      <c r="AZ102" s="134"/>
      <c r="BA102" s="134"/>
    </row>
    <row r="103" spans="1:53" s="104" customFormat="1" ht="12.75" customHeight="1">
      <c r="A103" s="134"/>
      <c r="B103" s="134"/>
      <c r="H103" s="105"/>
      <c r="M103" s="105"/>
      <c r="N103" s="134"/>
      <c r="O103" s="134"/>
      <c r="U103" s="105"/>
      <c r="Z103" s="105"/>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4"/>
      <c r="AZ103" s="134"/>
      <c r="BA103" s="134"/>
    </row>
    <row r="104" spans="1:53" s="104" customFormat="1" ht="12.75" customHeight="1">
      <c r="A104" s="134"/>
      <c r="B104" s="134"/>
      <c r="H104" s="105"/>
      <c r="M104" s="105"/>
      <c r="N104" s="134"/>
      <c r="O104" s="134"/>
      <c r="U104" s="105"/>
      <c r="Z104" s="105"/>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4"/>
      <c r="AZ104" s="134"/>
      <c r="BA104" s="134"/>
    </row>
    <row r="105" spans="1:53" s="104" customFormat="1" ht="12.75" customHeight="1">
      <c r="A105" s="134"/>
      <c r="B105" s="134"/>
      <c r="H105" s="105"/>
      <c r="M105" s="105"/>
      <c r="N105" s="134"/>
      <c r="O105" s="134"/>
      <c r="U105" s="105"/>
      <c r="Z105" s="105"/>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c r="AZ105" s="134"/>
      <c r="BA105" s="134"/>
    </row>
    <row r="106" spans="1:53" s="104" customFormat="1" ht="12.75" customHeight="1">
      <c r="A106" s="134"/>
      <c r="B106" s="134"/>
      <c r="H106" s="105"/>
      <c r="M106" s="105"/>
      <c r="N106" s="134"/>
      <c r="O106" s="134"/>
      <c r="U106" s="105"/>
      <c r="Z106" s="105"/>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4"/>
      <c r="AZ106" s="134"/>
      <c r="BA106" s="134"/>
    </row>
    <row r="107" spans="1:53" s="104" customFormat="1" ht="12.75" customHeight="1">
      <c r="A107" s="134"/>
      <c r="B107" s="134"/>
      <c r="H107" s="105"/>
      <c r="M107" s="105"/>
      <c r="N107" s="134"/>
      <c r="O107" s="134"/>
      <c r="U107" s="105"/>
      <c r="Z107" s="105"/>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row>
    <row r="108" spans="1:53" s="104" customFormat="1" ht="12.75" customHeight="1">
      <c r="A108" s="134"/>
      <c r="B108" s="134"/>
      <c r="H108" s="105"/>
      <c r="M108" s="105"/>
      <c r="N108" s="134"/>
      <c r="O108" s="134"/>
      <c r="U108" s="105"/>
      <c r="Z108" s="105"/>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row>
    <row r="109" spans="1:53" s="104" customFormat="1" ht="12.75" customHeight="1">
      <c r="A109" s="134"/>
      <c r="B109" s="134"/>
      <c r="H109" s="105"/>
      <c r="M109" s="105"/>
      <c r="N109" s="134"/>
      <c r="O109" s="134"/>
      <c r="U109" s="105"/>
      <c r="Z109" s="105"/>
      <c r="AA109" s="134"/>
      <c r="AB109" s="134"/>
      <c r="AC109" s="134"/>
      <c r="AD109" s="134"/>
      <c r="AE109" s="134"/>
      <c r="AF109" s="134"/>
      <c r="AG109" s="134"/>
      <c r="AH109" s="134"/>
      <c r="AI109" s="134"/>
      <c r="AJ109" s="134"/>
      <c r="AK109" s="134"/>
      <c r="AL109" s="134"/>
      <c r="AM109" s="134"/>
      <c r="AN109" s="134"/>
      <c r="AO109" s="134"/>
      <c r="AP109" s="134"/>
      <c r="AQ109" s="134"/>
      <c r="AR109" s="134"/>
      <c r="AS109" s="134"/>
      <c r="AT109" s="134"/>
      <c r="AU109" s="134"/>
      <c r="AV109" s="134"/>
      <c r="AW109" s="134"/>
      <c r="AX109" s="134"/>
      <c r="AY109" s="134"/>
      <c r="AZ109" s="134"/>
      <c r="BA109" s="134"/>
    </row>
    <row r="110" spans="1:53" s="104" customFormat="1" ht="12.75" customHeight="1">
      <c r="A110" s="134"/>
      <c r="B110" s="134"/>
      <c r="H110" s="105"/>
      <c r="M110" s="105"/>
      <c r="N110" s="134"/>
      <c r="O110" s="134"/>
      <c r="U110" s="105"/>
      <c r="Z110" s="105"/>
      <c r="AA110" s="134"/>
      <c r="AB110" s="134"/>
      <c r="AC110" s="134"/>
      <c r="AD110" s="134"/>
      <c r="AE110" s="134"/>
      <c r="AF110" s="134"/>
      <c r="AG110" s="134"/>
      <c r="AH110" s="134"/>
      <c r="AI110" s="134"/>
      <c r="AJ110" s="134"/>
      <c r="AK110" s="134"/>
      <c r="AL110" s="134"/>
      <c r="AM110" s="134"/>
      <c r="AN110" s="134"/>
      <c r="AO110" s="134"/>
      <c r="AP110" s="134"/>
      <c r="AQ110" s="134"/>
      <c r="AR110" s="134"/>
      <c r="AS110" s="134"/>
      <c r="AT110" s="134"/>
      <c r="AU110" s="134"/>
      <c r="AV110" s="134"/>
      <c r="AW110" s="134"/>
      <c r="AX110" s="134"/>
      <c r="AY110" s="134"/>
      <c r="AZ110" s="134"/>
      <c r="BA110" s="134"/>
    </row>
    <row r="111" spans="1:53" s="104" customFormat="1" ht="12.75" customHeight="1">
      <c r="A111" s="134"/>
      <c r="B111" s="134"/>
      <c r="H111" s="105"/>
      <c r="M111" s="105"/>
      <c r="N111" s="134"/>
      <c r="O111" s="134"/>
      <c r="U111" s="105"/>
      <c r="Z111" s="105"/>
      <c r="AA111" s="134"/>
      <c r="AB111" s="134"/>
      <c r="AC111" s="134"/>
      <c r="AD111" s="134"/>
      <c r="AE111" s="134"/>
      <c r="AF111" s="134"/>
      <c r="AG111" s="134"/>
      <c r="AH111" s="134"/>
      <c r="AI111" s="134"/>
      <c r="AJ111" s="134"/>
      <c r="AK111" s="134"/>
      <c r="AL111" s="134"/>
      <c r="AM111" s="134"/>
      <c r="AN111" s="134"/>
      <c r="AO111" s="134"/>
      <c r="AP111" s="134"/>
      <c r="AQ111" s="134"/>
      <c r="AR111" s="134"/>
      <c r="AS111" s="134"/>
      <c r="AT111" s="134"/>
      <c r="AU111" s="134"/>
      <c r="AV111" s="134"/>
      <c r="AW111" s="134"/>
      <c r="AX111" s="134"/>
      <c r="AY111" s="134"/>
      <c r="AZ111" s="134"/>
      <c r="BA111" s="134"/>
    </row>
    <row r="112" spans="1:53" s="104" customFormat="1" ht="12.75" customHeight="1">
      <c r="A112" s="134"/>
      <c r="B112" s="134"/>
      <c r="H112" s="105"/>
      <c r="M112" s="105"/>
      <c r="N112" s="134"/>
      <c r="O112" s="134"/>
      <c r="U112" s="105"/>
      <c r="Z112" s="105"/>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4"/>
      <c r="AV112" s="134"/>
      <c r="AW112" s="134"/>
      <c r="AX112" s="134"/>
      <c r="AY112" s="134"/>
      <c r="AZ112" s="134"/>
      <c r="BA112" s="134"/>
    </row>
    <row r="113" spans="1:53" s="104" customFormat="1" ht="12.75" customHeight="1">
      <c r="A113" s="134"/>
      <c r="B113" s="134"/>
      <c r="H113" s="105"/>
      <c r="M113" s="105"/>
      <c r="N113" s="134"/>
      <c r="O113" s="134"/>
      <c r="U113" s="105"/>
      <c r="Z113" s="105"/>
      <c r="AA113" s="134"/>
      <c r="AB113" s="134"/>
      <c r="AC113" s="134"/>
      <c r="AD113" s="134"/>
      <c r="AE113" s="134"/>
      <c r="AF113" s="134"/>
      <c r="AG113" s="134"/>
      <c r="AH113" s="134"/>
      <c r="AI113" s="134"/>
      <c r="AJ113" s="134"/>
      <c r="AK113" s="134"/>
      <c r="AL113" s="134"/>
      <c r="AM113" s="134"/>
      <c r="AN113" s="134"/>
      <c r="AO113" s="134"/>
      <c r="AP113" s="134"/>
      <c r="AQ113" s="134"/>
      <c r="AR113" s="134"/>
      <c r="AS113" s="134"/>
      <c r="AT113" s="134"/>
      <c r="AU113" s="134"/>
      <c r="AV113" s="134"/>
      <c r="AW113" s="134"/>
      <c r="AX113" s="134"/>
      <c r="AY113" s="134"/>
      <c r="AZ113" s="134"/>
      <c r="BA113" s="134"/>
    </row>
    <row r="114" spans="1:53" s="104" customFormat="1" ht="12.75" customHeight="1">
      <c r="A114" s="134"/>
      <c r="B114" s="134"/>
      <c r="H114" s="105"/>
      <c r="M114" s="105"/>
      <c r="N114" s="134"/>
      <c r="O114" s="134"/>
      <c r="U114" s="105"/>
      <c r="Z114" s="105"/>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c r="BA114" s="134"/>
    </row>
    <row r="115" spans="1:53" s="104" customFormat="1" ht="12.75" customHeight="1">
      <c r="A115" s="134"/>
      <c r="B115" s="134"/>
      <c r="H115" s="105"/>
      <c r="M115" s="105"/>
      <c r="N115" s="134"/>
      <c r="O115" s="134"/>
      <c r="U115" s="105"/>
      <c r="Z115" s="105"/>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4"/>
      <c r="AY115" s="134"/>
      <c r="AZ115" s="134"/>
      <c r="BA115" s="134"/>
    </row>
    <row r="116" spans="1:53" s="104" customFormat="1" ht="12.75" customHeight="1">
      <c r="A116" s="134"/>
      <c r="B116" s="134"/>
      <c r="H116" s="105"/>
      <c r="M116" s="105"/>
      <c r="N116" s="134"/>
      <c r="O116" s="134"/>
      <c r="U116" s="105"/>
      <c r="Z116" s="105"/>
      <c r="AA116" s="134"/>
      <c r="AB116" s="134"/>
      <c r="AC116" s="134"/>
      <c r="AD116" s="134"/>
      <c r="AE116" s="134"/>
      <c r="AF116" s="134"/>
      <c r="AG116" s="134"/>
      <c r="AH116" s="134"/>
      <c r="AI116" s="134"/>
      <c r="AJ116" s="134"/>
      <c r="AK116" s="134"/>
      <c r="AL116" s="134"/>
      <c r="AM116" s="134"/>
      <c r="AN116" s="134"/>
      <c r="AO116" s="134"/>
      <c r="AP116" s="134"/>
      <c r="AQ116" s="134"/>
      <c r="AR116" s="134"/>
      <c r="AS116" s="134"/>
      <c r="AT116" s="134"/>
      <c r="AU116" s="134"/>
      <c r="AV116" s="134"/>
      <c r="AW116" s="134"/>
      <c r="AX116" s="134"/>
      <c r="AY116" s="134"/>
      <c r="AZ116" s="134"/>
      <c r="BA116" s="134"/>
    </row>
    <row r="117" spans="1:53" s="104" customFormat="1" ht="12.75" customHeight="1">
      <c r="A117" s="134"/>
      <c r="B117" s="134"/>
      <c r="H117" s="105"/>
      <c r="M117" s="105"/>
      <c r="N117" s="134"/>
      <c r="O117" s="134"/>
      <c r="U117" s="105"/>
      <c r="Z117" s="105"/>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134"/>
      <c r="BA117" s="134"/>
    </row>
    <row r="118" spans="1:53" s="104" customFormat="1" ht="12.75" customHeight="1">
      <c r="A118" s="134"/>
      <c r="B118" s="134"/>
      <c r="H118" s="105"/>
      <c r="M118" s="105"/>
      <c r="N118" s="134"/>
      <c r="O118" s="134"/>
      <c r="U118" s="105"/>
      <c r="Z118" s="105"/>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134"/>
      <c r="BA118" s="134"/>
    </row>
    <row r="119" spans="1:53" s="104" customFormat="1" ht="12.75" customHeight="1">
      <c r="A119" s="134"/>
      <c r="B119" s="134"/>
      <c r="H119" s="105"/>
      <c r="M119" s="105"/>
      <c r="N119" s="134"/>
      <c r="O119" s="134"/>
      <c r="U119" s="105"/>
      <c r="Z119" s="105"/>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row>
    <row r="120" spans="1:53" s="104" customFormat="1" ht="12.75" customHeight="1">
      <c r="A120" s="134"/>
      <c r="B120" s="134"/>
      <c r="H120" s="105"/>
      <c r="M120" s="105"/>
      <c r="N120" s="134"/>
      <c r="O120" s="134"/>
      <c r="U120" s="105"/>
      <c r="Z120" s="105"/>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row>
    <row r="121" spans="1:53" s="104" customFormat="1" ht="12.75" customHeight="1">
      <c r="A121" s="134"/>
      <c r="B121" s="134"/>
      <c r="H121" s="105"/>
      <c r="M121" s="105"/>
      <c r="N121" s="134"/>
      <c r="O121" s="134"/>
      <c r="U121" s="105"/>
      <c r="Z121" s="105"/>
      <c r="AA121" s="134"/>
      <c r="AB121" s="134"/>
      <c r="AC121" s="134"/>
      <c r="AD121" s="134"/>
      <c r="AE121" s="134"/>
      <c r="AF121" s="134"/>
      <c r="AG121" s="134"/>
      <c r="AH121" s="134"/>
      <c r="AI121" s="134"/>
      <c r="AJ121" s="134"/>
      <c r="AK121" s="134"/>
      <c r="AL121" s="134"/>
      <c r="AM121" s="134"/>
      <c r="AN121" s="134"/>
      <c r="AO121" s="134"/>
      <c r="AP121" s="134"/>
      <c r="AQ121" s="134"/>
      <c r="AR121" s="134"/>
      <c r="AS121" s="134"/>
      <c r="AT121" s="134"/>
      <c r="AU121" s="134"/>
      <c r="AV121" s="134"/>
      <c r="AW121" s="134"/>
      <c r="AX121" s="134"/>
      <c r="AY121" s="134"/>
      <c r="AZ121" s="134"/>
      <c r="BA121" s="134"/>
    </row>
    <row r="122" spans="1:53" s="104" customFormat="1" ht="12.75" customHeight="1">
      <c r="A122" s="134"/>
      <c r="B122" s="134"/>
      <c r="H122" s="105"/>
      <c r="M122" s="105"/>
      <c r="N122" s="134"/>
      <c r="O122" s="134"/>
      <c r="U122" s="105"/>
      <c r="Z122" s="105"/>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c r="BA122" s="134"/>
    </row>
    <row r="123" spans="1:53" s="104" customFormat="1" ht="12.75" customHeight="1">
      <c r="A123" s="134"/>
      <c r="B123" s="134"/>
      <c r="H123" s="105"/>
      <c r="M123" s="105"/>
      <c r="N123" s="134"/>
      <c r="O123" s="134"/>
      <c r="U123" s="105"/>
      <c r="Z123" s="105"/>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row>
    <row r="124" spans="1:53" s="104" customFormat="1" ht="12.75" customHeight="1">
      <c r="A124" s="134"/>
      <c r="B124" s="134"/>
      <c r="H124" s="105"/>
      <c r="M124" s="105"/>
      <c r="N124" s="134"/>
      <c r="O124" s="134"/>
      <c r="U124" s="105"/>
      <c r="Z124" s="105"/>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row>
    <row r="125" spans="1:53" s="104" customFormat="1" ht="12.75" customHeight="1">
      <c r="A125" s="134"/>
      <c r="B125" s="134"/>
      <c r="H125" s="105"/>
      <c r="M125" s="105"/>
      <c r="N125" s="134"/>
      <c r="O125" s="134"/>
      <c r="U125" s="105"/>
      <c r="Z125" s="105"/>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row>
    <row r="126" spans="1:53" s="104" customFormat="1" ht="12.75" customHeight="1">
      <c r="A126" s="134"/>
      <c r="B126" s="134"/>
      <c r="H126" s="105"/>
      <c r="M126" s="105"/>
      <c r="N126" s="134"/>
      <c r="O126" s="134"/>
      <c r="U126" s="105"/>
      <c r="Z126" s="105"/>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4"/>
      <c r="BA126" s="134"/>
    </row>
    <row r="127" spans="1:53" s="104" customFormat="1" ht="12.75" customHeight="1">
      <c r="A127" s="134"/>
      <c r="B127" s="134"/>
      <c r="H127" s="105"/>
      <c r="M127" s="105"/>
      <c r="N127" s="134"/>
      <c r="O127" s="134"/>
      <c r="U127" s="105"/>
      <c r="Z127" s="105"/>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row>
    <row r="128" spans="1:53" s="104" customFormat="1" ht="12.75" customHeight="1">
      <c r="A128" s="134"/>
      <c r="B128" s="134"/>
      <c r="H128" s="105"/>
      <c r="M128" s="105"/>
      <c r="N128" s="134"/>
      <c r="O128" s="134"/>
      <c r="U128" s="105"/>
      <c r="Z128" s="105"/>
      <c r="AA128" s="134"/>
      <c r="AB128" s="134"/>
      <c r="AC128" s="134"/>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4"/>
      <c r="AY128" s="134"/>
      <c r="AZ128" s="134"/>
      <c r="BA128" s="134"/>
    </row>
    <row r="129" spans="1:53" s="104" customFormat="1" ht="12.75" customHeight="1">
      <c r="A129" s="134"/>
      <c r="B129" s="134"/>
      <c r="H129" s="105"/>
      <c r="M129" s="105"/>
      <c r="N129" s="134"/>
      <c r="O129" s="134"/>
      <c r="U129" s="105"/>
      <c r="Z129" s="105"/>
      <c r="AA129" s="134"/>
      <c r="AB129" s="134"/>
      <c r="AC129" s="134"/>
      <c r="AD129" s="134"/>
      <c r="AE129" s="134"/>
      <c r="AF129" s="134"/>
      <c r="AG129" s="134"/>
      <c r="AH129" s="134"/>
      <c r="AI129" s="134"/>
      <c r="AJ129" s="134"/>
      <c r="AK129" s="134"/>
      <c r="AL129" s="134"/>
      <c r="AM129" s="134"/>
      <c r="AN129" s="134"/>
      <c r="AO129" s="134"/>
      <c r="AP129" s="134"/>
      <c r="AQ129" s="134"/>
      <c r="AR129" s="134"/>
      <c r="AS129" s="134"/>
      <c r="AT129" s="134"/>
      <c r="AU129" s="134"/>
      <c r="AV129" s="134"/>
      <c r="AW129" s="134"/>
      <c r="AX129" s="134"/>
      <c r="AY129" s="134"/>
      <c r="AZ129" s="134"/>
      <c r="BA129" s="134"/>
    </row>
    <row r="130" spans="1:53" s="104" customFormat="1" ht="12.75" customHeight="1">
      <c r="A130" s="134"/>
      <c r="B130" s="134"/>
      <c r="H130" s="105"/>
      <c r="M130" s="105"/>
      <c r="N130" s="134"/>
      <c r="O130" s="134"/>
      <c r="U130" s="105"/>
      <c r="Z130" s="105"/>
      <c r="AA130" s="134"/>
      <c r="AB130" s="134"/>
      <c r="AC130" s="134"/>
      <c r="AD130" s="134"/>
      <c r="AE130" s="134"/>
      <c r="AF130" s="134"/>
      <c r="AG130" s="134"/>
      <c r="AH130" s="134"/>
      <c r="AI130" s="134"/>
      <c r="AJ130" s="134"/>
      <c r="AK130" s="134"/>
      <c r="AL130" s="134"/>
      <c r="AM130" s="134"/>
      <c r="AN130" s="134"/>
      <c r="AO130" s="134"/>
      <c r="AP130" s="134"/>
      <c r="AQ130" s="134"/>
      <c r="AR130" s="134"/>
      <c r="AS130" s="134"/>
      <c r="AT130" s="134"/>
      <c r="AU130" s="134"/>
      <c r="AV130" s="134"/>
      <c r="AW130" s="134"/>
      <c r="AX130" s="134"/>
      <c r="AY130" s="134"/>
      <c r="AZ130" s="134"/>
      <c r="BA130" s="134"/>
    </row>
    <row r="131" spans="1:53" s="104" customFormat="1" ht="12.75" customHeight="1">
      <c r="A131" s="134"/>
      <c r="B131" s="134"/>
      <c r="H131" s="105"/>
      <c r="M131" s="105"/>
      <c r="N131" s="134"/>
      <c r="O131" s="134"/>
      <c r="U131" s="105"/>
      <c r="Z131" s="105"/>
      <c r="AA131" s="134"/>
      <c r="AB131" s="134"/>
      <c r="AC131" s="134"/>
      <c r="AD131" s="134"/>
      <c r="AE131" s="134"/>
      <c r="AF131" s="134"/>
      <c r="AG131" s="134"/>
      <c r="AH131" s="134"/>
      <c r="AI131" s="134"/>
      <c r="AJ131" s="134"/>
      <c r="AK131" s="134"/>
      <c r="AL131" s="134"/>
      <c r="AM131" s="134"/>
      <c r="AN131" s="134"/>
      <c r="AO131" s="134"/>
      <c r="AP131" s="134"/>
      <c r="AQ131" s="134"/>
      <c r="AR131" s="134"/>
      <c r="AS131" s="134"/>
      <c r="AT131" s="134"/>
      <c r="AU131" s="134"/>
      <c r="AV131" s="134"/>
      <c r="AW131" s="134"/>
      <c r="AX131" s="134"/>
      <c r="AY131" s="134"/>
      <c r="AZ131" s="134"/>
      <c r="BA131" s="134"/>
    </row>
    <row r="132" spans="1:53" s="104" customFormat="1" ht="12.75" customHeight="1">
      <c r="A132" s="134"/>
      <c r="B132" s="134"/>
      <c r="H132" s="105"/>
      <c r="M132" s="105"/>
      <c r="N132" s="134"/>
      <c r="O132" s="134"/>
      <c r="U132" s="105"/>
      <c r="Z132" s="105"/>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row>
    <row r="133" spans="1:53" s="104" customFormat="1" ht="12.75" customHeight="1">
      <c r="A133" s="134"/>
      <c r="B133" s="134"/>
      <c r="H133" s="105"/>
      <c r="M133" s="105"/>
      <c r="N133" s="134"/>
      <c r="O133" s="134"/>
      <c r="U133" s="105"/>
      <c r="Z133" s="105"/>
      <c r="AA133" s="134"/>
      <c r="AB133" s="134"/>
      <c r="AC133" s="134"/>
      <c r="AD133" s="134"/>
      <c r="AE133" s="134"/>
      <c r="AF133" s="134"/>
      <c r="AG133" s="134"/>
      <c r="AH133" s="134"/>
      <c r="AI133" s="134"/>
      <c r="AJ133" s="134"/>
      <c r="AK133" s="134"/>
      <c r="AL133" s="134"/>
      <c r="AM133" s="134"/>
      <c r="AN133" s="134"/>
      <c r="AO133" s="134"/>
      <c r="AP133" s="134"/>
      <c r="AQ133" s="134"/>
      <c r="AR133" s="134"/>
      <c r="AS133" s="134"/>
      <c r="AT133" s="134"/>
      <c r="AU133" s="134"/>
      <c r="AV133" s="134"/>
      <c r="AW133" s="134"/>
      <c r="AX133" s="134"/>
      <c r="AY133" s="134"/>
      <c r="AZ133" s="134"/>
      <c r="BA133" s="134"/>
    </row>
    <row r="134" spans="1:53" s="104" customFormat="1" ht="12.75" customHeight="1">
      <c r="A134" s="134"/>
      <c r="B134" s="134"/>
      <c r="H134" s="105"/>
      <c r="M134" s="105"/>
      <c r="N134" s="134"/>
      <c r="O134" s="134"/>
      <c r="U134" s="105"/>
      <c r="Z134" s="105"/>
      <c r="AA134" s="134"/>
      <c r="AB134" s="134"/>
      <c r="AC134" s="134"/>
      <c r="AD134" s="134"/>
      <c r="AE134" s="134"/>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134"/>
      <c r="BA134" s="134"/>
    </row>
    <row r="135" spans="1:53" s="104" customFormat="1" ht="12.75" customHeight="1">
      <c r="A135" s="134"/>
      <c r="B135" s="134"/>
      <c r="H135" s="105"/>
      <c r="M135" s="105"/>
      <c r="N135" s="134"/>
      <c r="O135" s="134"/>
      <c r="U135" s="105"/>
      <c r="Z135" s="105"/>
      <c r="AA135" s="134"/>
      <c r="AB135" s="134"/>
      <c r="AC135" s="134"/>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134"/>
      <c r="BA135" s="134"/>
    </row>
    <row r="136" spans="1:53" s="104" customFormat="1" ht="12.75" customHeight="1">
      <c r="A136" s="134"/>
      <c r="B136" s="134"/>
      <c r="H136" s="105"/>
      <c r="M136" s="105"/>
      <c r="N136" s="134"/>
      <c r="O136" s="134"/>
      <c r="U136" s="105"/>
      <c r="Z136" s="105"/>
      <c r="AA136" s="134"/>
      <c r="AB136" s="134"/>
      <c r="AC136" s="134"/>
      <c r="AD136" s="134"/>
      <c r="AE136" s="134"/>
      <c r="AF136" s="134"/>
      <c r="AG136" s="134"/>
      <c r="AH136" s="134"/>
      <c r="AI136" s="134"/>
      <c r="AJ136" s="134"/>
      <c r="AK136" s="134"/>
      <c r="AL136" s="134"/>
      <c r="AM136" s="134"/>
      <c r="AN136" s="134"/>
      <c r="AO136" s="134"/>
      <c r="AP136" s="134"/>
      <c r="AQ136" s="134"/>
      <c r="AR136" s="134"/>
      <c r="AS136" s="134"/>
      <c r="AT136" s="134"/>
      <c r="AU136" s="134"/>
      <c r="AV136" s="134"/>
      <c r="AW136" s="134"/>
      <c r="AX136" s="134"/>
      <c r="AY136" s="134"/>
      <c r="AZ136" s="134"/>
      <c r="BA136" s="134"/>
    </row>
    <row r="137" spans="1:53" s="104" customFormat="1" ht="12.75" customHeight="1">
      <c r="A137" s="134"/>
      <c r="B137" s="134"/>
      <c r="H137" s="105"/>
      <c r="M137" s="105"/>
      <c r="N137" s="134"/>
      <c r="O137" s="134"/>
      <c r="U137" s="105"/>
      <c r="Z137" s="105"/>
      <c r="AA137" s="134"/>
      <c r="AB137" s="134"/>
      <c r="AC137" s="134"/>
      <c r="AD137" s="134"/>
      <c r="AE137" s="134"/>
      <c r="AF137" s="134"/>
      <c r="AG137" s="134"/>
      <c r="AH137" s="134"/>
      <c r="AI137" s="134"/>
      <c r="AJ137" s="134"/>
      <c r="AK137" s="134"/>
      <c r="AL137" s="134"/>
      <c r="AM137" s="134"/>
      <c r="AN137" s="134"/>
      <c r="AO137" s="134"/>
      <c r="AP137" s="134"/>
      <c r="AQ137" s="134"/>
      <c r="AR137" s="134"/>
      <c r="AS137" s="134"/>
      <c r="AT137" s="134"/>
      <c r="AU137" s="134"/>
      <c r="AV137" s="134"/>
      <c r="AW137" s="134"/>
      <c r="AX137" s="134"/>
      <c r="AY137" s="134"/>
      <c r="AZ137" s="134"/>
      <c r="BA137" s="134"/>
    </row>
    <row r="138" spans="1:53" s="104" customFormat="1" ht="12.75" customHeight="1">
      <c r="A138" s="134"/>
      <c r="B138" s="134"/>
      <c r="H138" s="105"/>
      <c r="M138" s="105"/>
      <c r="N138" s="134"/>
      <c r="O138" s="134"/>
      <c r="U138" s="105"/>
      <c r="Z138" s="105"/>
      <c r="AA138" s="134"/>
      <c r="AB138" s="134"/>
      <c r="AC138" s="134"/>
      <c r="AD138" s="134"/>
      <c r="AE138" s="134"/>
      <c r="AF138" s="134"/>
      <c r="AG138" s="134"/>
      <c r="AH138" s="134"/>
      <c r="AI138" s="134"/>
      <c r="AJ138" s="134"/>
      <c r="AK138" s="134"/>
      <c r="AL138" s="134"/>
      <c r="AM138" s="134"/>
      <c r="AN138" s="134"/>
      <c r="AO138" s="134"/>
      <c r="AP138" s="134"/>
      <c r="AQ138" s="134"/>
      <c r="AR138" s="134"/>
      <c r="AS138" s="134"/>
      <c r="AT138" s="134"/>
      <c r="AU138" s="134"/>
      <c r="AV138" s="134"/>
      <c r="AW138" s="134"/>
      <c r="AX138" s="134"/>
      <c r="AY138" s="134"/>
      <c r="AZ138" s="134"/>
      <c r="BA138" s="134"/>
    </row>
    <row r="139" spans="1:53" s="104" customFormat="1" ht="12.75" customHeight="1">
      <c r="A139" s="134"/>
      <c r="B139" s="134"/>
      <c r="H139" s="105"/>
      <c r="M139" s="105"/>
      <c r="N139" s="134"/>
      <c r="O139" s="134"/>
      <c r="U139" s="105"/>
      <c r="Z139" s="105"/>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4"/>
      <c r="AZ139" s="134"/>
      <c r="BA139" s="134"/>
    </row>
    <row r="140" spans="1:53" s="104" customFormat="1" ht="12.75" customHeight="1">
      <c r="A140" s="134"/>
      <c r="B140" s="134"/>
      <c r="H140" s="105"/>
      <c r="M140" s="105"/>
      <c r="N140" s="134"/>
      <c r="O140" s="134"/>
      <c r="U140" s="105"/>
      <c r="Z140" s="105"/>
      <c r="AA140" s="134"/>
      <c r="AB140" s="134"/>
      <c r="AC140" s="134"/>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134"/>
      <c r="BA140" s="134"/>
    </row>
    <row r="141" spans="1:53" s="104" customFormat="1" ht="12.75" customHeight="1">
      <c r="A141" s="134"/>
      <c r="B141" s="134"/>
      <c r="H141" s="105"/>
      <c r="M141" s="105"/>
      <c r="N141" s="134"/>
      <c r="O141" s="134"/>
      <c r="U141" s="105"/>
      <c r="Z141" s="105"/>
      <c r="AA141" s="134"/>
      <c r="AB141" s="134"/>
      <c r="AC141" s="134"/>
      <c r="AD141" s="134"/>
      <c r="AE141" s="134"/>
      <c r="AF141" s="134"/>
      <c r="AG141" s="134"/>
      <c r="AH141" s="134"/>
      <c r="AI141" s="134"/>
      <c r="AJ141" s="134"/>
      <c r="AK141" s="134"/>
      <c r="AL141" s="134"/>
      <c r="AM141" s="134"/>
      <c r="AN141" s="134"/>
      <c r="AO141" s="134"/>
      <c r="AP141" s="134"/>
      <c r="AQ141" s="134"/>
      <c r="AR141" s="134"/>
      <c r="AS141" s="134"/>
      <c r="AT141" s="134"/>
      <c r="AU141" s="134"/>
      <c r="AV141" s="134"/>
      <c r="AW141" s="134"/>
      <c r="AX141" s="134"/>
      <c r="AY141" s="134"/>
      <c r="AZ141" s="134"/>
      <c r="BA141" s="134"/>
    </row>
    <row r="142" spans="1:53" s="104" customFormat="1" ht="12.75" customHeight="1">
      <c r="A142" s="134"/>
      <c r="B142" s="134"/>
      <c r="H142" s="105"/>
      <c r="M142" s="105"/>
      <c r="N142" s="134"/>
      <c r="O142" s="134"/>
      <c r="U142" s="105"/>
      <c r="Z142" s="105"/>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134"/>
      <c r="AZ142" s="134"/>
      <c r="BA142" s="134"/>
    </row>
    <row r="143" spans="1:53" s="104" customFormat="1" ht="12.75" customHeight="1">
      <c r="A143" s="134"/>
      <c r="B143" s="134"/>
      <c r="H143" s="105"/>
      <c r="M143" s="105"/>
      <c r="N143" s="134"/>
      <c r="O143" s="134"/>
      <c r="U143" s="105"/>
      <c r="Z143" s="105"/>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4"/>
      <c r="AZ143" s="134"/>
      <c r="BA143" s="134"/>
    </row>
    <row r="144" spans="1:53" s="104" customFormat="1" ht="12.75" customHeight="1">
      <c r="A144" s="134"/>
      <c r="B144" s="134"/>
      <c r="H144" s="105"/>
      <c r="M144" s="105"/>
      <c r="N144" s="134"/>
      <c r="O144" s="134"/>
      <c r="U144" s="105"/>
      <c r="Z144" s="105"/>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4"/>
      <c r="AZ144" s="134"/>
      <c r="BA144" s="134"/>
    </row>
    <row r="145" spans="1:53" s="104" customFormat="1" ht="12.75" customHeight="1">
      <c r="A145" s="134"/>
      <c r="B145" s="134"/>
      <c r="H145" s="105"/>
      <c r="M145" s="105"/>
      <c r="N145" s="134"/>
      <c r="O145" s="134"/>
      <c r="U145" s="105"/>
      <c r="Z145" s="105"/>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4"/>
      <c r="AZ145" s="134"/>
      <c r="BA145" s="134"/>
    </row>
    <row r="146" spans="1:53" s="104" customFormat="1" ht="12.75" customHeight="1">
      <c r="A146" s="134"/>
      <c r="B146" s="134"/>
      <c r="H146" s="105"/>
      <c r="M146" s="105"/>
      <c r="N146" s="134"/>
      <c r="O146" s="134"/>
      <c r="U146" s="105"/>
      <c r="Z146" s="105"/>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4"/>
      <c r="AZ146" s="134"/>
      <c r="BA146" s="134"/>
    </row>
    <row r="147" spans="1:53" s="104" customFormat="1" ht="12.75" customHeight="1">
      <c r="A147" s="134"/>
      <c r="B147" s="134"/>
      <c r="H147" s="105"/>
      <c r="M147" s="105"/>
      <c r="N147" s="134"/>
      <c r="O147" s="134"/>
      <c r="U147" s="105"/>
      <c r="Z147" s="105"/>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4"/>
      <c r="AZ147" s="134"/>
      <c r="BA147" s="134"/>
    </row>
    <row r="148" spans="1:53" s="104" customFormat="1" ht="12.75" customHeight="1">
      <c r="A148" s="134"/>
      <c r="B148" s="134"/>
      <c r="H148" s="105"/>
      <c r="M148" s="105"/>
      <c r="N148" s="134"/>
      <c r="O148" s="134"/>
      <c r="U148" s="105"/>
      <c r="Z148" s="105"/>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4"/>
      <c r="AZ148" s="134"/>
      <c r="BA148" s="134"/>
    </row>
    <row r="149" spans="1:53" s="104" customFormat="1" ht="12.75" customHeight="1">
      <c r="A149" s="134"/>
      <c r="B149" s="134"/>
      <c r="H149" s="105"/>
      <c r="M149" s="105"/>
      <c r="N149" s="134"/>
      <c r="O149" s="134"/>
      <c r="U149" s="105"/>
      <c r="Z149" s="105"/>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4"/>
      <c r="AZ149" s="134"/>
      <c r="BA149" s="134"/>
    </row>
    <row r="150" spans="1:53" s="104" customFormat="1" ht="12.75" customHeight="1">
      <c r="A150" s="134"/>
      <c r="B150" s="134"/>
      <c r="H150" s="105"/>
      <c r="M150" s="105"/>
      <c r="N150" s="134"/>
      <c r="O150" s="134"/>
      <c r="U150" s="105"/>
      <c r="Z150" s="105"/>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4"/>
      <c r="AZ150" s="134"/>
      <c r="BA150" s="134"/>
    </row>
    <row r="151" spans="1:53" s="104" customFormat="1" ht="12.75" customHeight="1">
      <c r="A151" s="134"/>
      <c r="B151" s="134"/>
      <c r="H151" s="105"/>
      <c r="M151" s="105"/>
      <c r="N151" s="134"/>
      <c r="O151" s="134"/>
      <c r="U151" s="105"/>
      <c r="Z151" s="105"/>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4"/>
      <c r="BA151" s="134"/>
    </row>
    <row r="152" spans="1:53" s="104" customFormat="1" ht="12.75" customHeight="1">
      <c r="A152" s="134"/>
      <c r="B152" s="134"/>
      <c r="H152" s="105"/>
      <c r="M152" s="105"/>
      <c r="N152" s="134"/>
      <c r="O152" s="134"/>
      <c r="U152" s="105"/>
      <c r="Z152" s="105"/>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4"/>
      <c r="AZ152" s="134"/>
      <c r="BA152" s="134"/>
    </row>
    <row r="153" spans="1:53" s="104" customFormat="1" ht="12.75" customHeight="1">
      <c r="A153" s="134"/>
      <c r="B153" s="134"/>
      <c r="H153" s="105"/>
      <c r="M153" s="105"/>
      <c r="N153" s="134"/>
      <c r="O153" s="134"/>
      <c r="U153" s="105"/>
      <c r="Z153" s="105"/>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4"/>
      <c r="AZ153" s="134"/>
      <c r="BA153" s="134"/>
    </row>
    <row r="154" spans="1:53" s="104" customFormat="1" ht="12.75" customHeight="1">
      <c r="A154" s="134"/>
      <c r="B154" s="134"/>
      <c r="H154" s="105"/>
      <c r="M154" s="105"/>
      <c r="N154" s="134"/>
      <c r="O154" s="134"/>
      <c r="U154" s="105"/>
      <c r="Z154" s="105"/>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row>
    <row r="155" spans="1:53" s="104" customFormat="1" ht="12.75" customHeight="1">
      <c r="A155" s="134"/>
      <c r="B155" s="134"/>
      <c r="H155" s="105"/>
      <c r="M155" s="105"/>
      <c r="N155" s="134"/>
      <c r="O155" s="134"/>
      <c r="U155" s="105"/>
      <c r="Z155" s="105"/>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4"/>
      <c r="AZ155" s="134"/>
      <c r="BA155" s="134"/>
    </row>
    <row r="156" spans="1:53" s="104" customFormat="1" ht="12.75" customHeight="1">
      <c r="A156" s="134"/>
      <c r="B156" s="134"/>
      <c r="H156" s="105"/>
      <c r="M156" s="105"/>
      <c r="N156" s="134"/>
      <c r="O156" s="134"/>
      <c r="U156" s="105"/>
      <c r="Z156" s="105"/>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row>
    <row r="157" spans="1:53" s="104" customFormat="1" ht="12.75" customHeight="1">
      <c r="A157" s="134"/>
      <c r="B157" s="134"/>
      <c r="H157" s="105"/>
      <c r="M157" s="105"/>
      <c r="N157" s="134"/>
      <c r="O157" s="134"/>
      <c r="U157" s="105"/>
      <c r="Z157" s="105"/>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134"/>
      <c r="AZ157" s="134"/>
      <c r="BA157" s="134"/>
    </row>
    <row r="158" spans="1:53" s="104" customFormat="1" ht="12.75" customHeight="1">
      <c r="A158" s="134"/>
      <c r="B158" s="134"/>
      <c r="H158" s="105"/>
      <c r="M158" s="105"/>
      <c r="N158" s="134"/>
      <c r="O158" s="134"/>
      <c r="U158" s="105"/>
      <c r="Z158" s="105"/>
      <c r="AA158" s="134"/>
      <c r="AB158" s="134"/>
      <c r="AC158" s="134"/>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4"/>
      <c r="AY158" s="134"/>
      <c r="AZ158" s="134"/>
      <c r="BA158" s="134"/>
    </row>
    <row r="159" spans="1:53" s="104" customFormat="1" ht="12.75" customHeight="1">
      <c r="A159" s="134"/>
      <c r="B159" s="134"/>
      <c r="H159" s="105"/>
      <c r="M159" s="105"/>
      <c r="N159" s="134"/>
      <c r="O159" s="134"/>
      <c r="U159" s="105"/>
      <c r="Z159" s="105"/>
      <c r="AA159" s="134"/>
      <c r="AB159" s="134"/>
      <c r="AC159" s="134"/>
      <c r="AD159" s="134"/>
      <c r="AE159" s="134"/>
      <c r="AF159" s="134"/>
      <c r="AG159" s="134"/>
      <c r="AH159" s="134"/>
      <c r="AI159" s="134"/>
      <c r="AJ159" s="134"/>
      <c r="AK159" s="134"/>
      <c r="AL159" s="134"/>
      <c r="AM159" s="134"/>
      <c r="AN159" s="134"/>
      <c r="AO159" s="134"/>
      <c r="AP159" s="134"/>
      <c r="AQ159" s="134"/>
      <c r="AR159" s="134"/>
      <c r="AS159" s="134"/>
      <c r="AT159" s="134"/>
      <c r="AU159" s="134"/>
      <c r="AV159" s="134"/>
      <c r="AW159" s="134"/>
      <c r="AX159" s="134"/>
      <c r="AY159" s="134"/>
      <c r="AZ159" s="134"/>
      <c r="BA159" s="134"/>
    </row>
    <row r="160" spans="1:53" s="104" customFormat="1" ht="12.75" customHeight="1">
      <c r="A160" s="134"/>
      <c r="B160" s="134"/>
      <c r="H160" s="105"/>
      <c r="M160" s="105"/>
      <c r="N160" s="134"/>
      <c r="O160" s="134"/>
      <c r="U160" s="105"/>
      <c r="Z160" s="105"/>
      <c r="AA160" s="134"/>
      <c r="AB160" s="134"/>
      <c r="AC160" s="134"/>
      <c r="AD160" s="134"/>
      <c r="AE160" s="134"/>
      <c r="AF160" s="134"/>
      <c r="AG160" s="134"/>
      <c r="AH160" s="134"/>
      <c r="AI160" s="134"/>
      <c r="AJ160" s="134"/>
      <c r="AK160" s="134"/>
      <c r="AL160" s="134"/>
      <c r="AM160" s="134"/>
      <c r="AN160" s="134"/>
      <c r="AO160" s="134"/>
      <c r="AP160" s="134"/>
      <c r="AQ160" s="134"/>
      <c r="AR160" s="134"/>
      <c r="AS160" s="134"/>
      <c r="AT160" s="134"/>
      <c r="AU160" s="134"/>
      <c r="AV160" s="134"/>
      <c r="AW160" s="134"/>
      <c r="AX160" s="134"/>
      <c r="AY160" s="134"/>
      <c r="AZ160" s="134"/>
      <c r="BA160" s="134"/>
    </row>
    <row r="161" spans="1:53" s="104" customFormat="1" ht="12.75" customHeight="1">
      <c r="A161" s="134"/>
      <c r="B161" s="134"/>
      <c r="H161" s="105"/>
      <c r="M161" s="105"/>
      <c r="N161" s="134"/>
      <c r="O161" s="134"/>
      <c r="U161" s="105"/>
      <c r="Z161" s="105"/>
      <c r="AA161" s="134"/>
      <c r="AB161" s="134"/>
      <c r="AC161" s="134"/>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4"/>
      <c r="AY161" s="134"/>
      <c r="AZ161" s="134"/>
      <c r="BA161" s="134"/>
    </row>
    <row r="162" spans="1:53" s="104" customFormat="1" ht="12.75" customHeight="1">
      <c r="A162" s="134"/>
      <c r="B162" s="134"/>
      <c r="H162" s="105"/>
      <c r="M162" s="105"/>
      <c r="N162" s="134"/>
      <c r="O162" s="134"/>
      <c r="U162" s="105"/>
      <c r="Z162" s="105"/>
      <c r="AA162" s="134"/>
      <c r="AB162" s="134"/>
      <c r="AC162" s="134"/>
      <c r="AD162" s="134"/>
      <c r="AE162" s="134"/>
      <c r="AF162" s="134"/>
      <c r="AG162" s="134"/>
      <c r="AH162" s="134"/>
      <c r="AI162" s="134"/>
      <c r="AJ162" s="134"/>
      <c r="AK162" s="134"/>
      <c r="AL162" s="134"/>
      <c r="AM162" s="134"/>
      <c r="AN162" s="134"/>
      <c r="AO162" s="134"/>
      <c r="AP162" s="134"/>
      <c r="AQ162" s="134"/>
      <c r="AR162" s="134"/>
      <c r="AS162" s="134"/>
      <c r="AT162" s="134"/>
      <c r="AU162" s="134"/>
      <c r="AV162" s="134"/>
      <c r="AW162" s="134"/>
      <c r="AX162" s="134"/>
      <c r="AY162" s="134"/>
      <c r="AZ162" s="134"/>
      <c r="BA162" s="134"/>
    </row>
    <row r="163" spans="1:53" s="104" customFormat="1" ht="12.75" customHeight="1">
      <c r="A163" s="134"/>
      <c r="B163" s="134"/>
      <c r="H163" s="105"/>
      <c r="M163" s="105"/>
      <c r="N163" s="134"/>
      <c r="O163" s="134"/>
      <c r="U163" s="105"/>
      <c r="Z163" s="105"/>
      <c r="AA163" s="134"/>
      <c r="AB163" s="134"/>
      <c r="AC163" s="134"/>
      <c r="AD163" s="134"/>
      <c r="AE163" s="134"/>
      <c r="AF163" s="134"/>
      <c r="AG163" s="134"/>
      <c r="AH163" s="134"/>
      <c r="AI163" s="134"/>
      <c r="AJ163" s="134"/>
      <c r="AK163" s="134"/>
      <c r="AL163" s="134"/>
      <c r="AM163" s="134"/>
      <c r="AN163" s="134"/>
      <c r="AO163" s="134"/>
      <c r="AP163" s="134"/>
      <c r="AQ163" s="134"/>
      <c r="AR163" s="134"/>
      <c r="AS163" s="134"/>
      <c r="AT163" s="134"/>
      <c r="AU163" s="134"/>
      <c r="AV163" s="134"/>
      <c r="AW163" s="134"/>
      <c r="AX163" s="134"/>
      <c r="AY163" s="134"/>
      <c r="AZ163" s="134"/>
      <c r="BA163" s="134"/>
    </row>
    <row r="164" spans="1:53" s="104" customFormat="1" ht="12.75" customHeight="1">
      <c r="A164" s="134"/>
      <c r="B164" s="134"/>
      <c r="H164" s="105"/>
      <c r="M164" s="105"/>
      <c r="N164" s="134"/>
      <c r="O164" s="134"/>
      <c r="U164" s="105"/>
      <c r="Z164" s="105"/>
      <c r="AA164" s="134"/>
      <c r="AB164" s="134"/>
      <c r="AC164" s="134"/>
      <c r="AD164" s="134"/>
      <c r="AE164" s="134"/>
      <c r="AF164" s="134"/>
      <c r="AG164" s="134"/>
      <c r="AH164" s="134"/>
      <c r="AI164" s="134"/>
      <c r="AJ164" s="134"/>
      <c r="AK164" s="134"/>
      <c r="AL164" s="134"/>
      <c r="AM164" s="134"/>
      <c r="AN164" s="134"/>
      <c r="AO164" s="134"/>
      <c r="AP164" s="134"/>
      <c r="AQ164" s="134"/>
      <c r="AR164" s="134"/>
      <c r="AS164" s="134"/>
      <c r="AT164" s="134"/>
      <c r="AU164" s="134"/>
      <c r="AV164" s="134"/>
      <c r="AW164" s="134"/>
      <c r="AX164" s="134"/>
      <c r="AY164" s="134"/>
      <c r="AZ164" s="134"/>
      <c r="BA164" s="134"/>
    </row>
    <row r="165" spans="1:53" s="104" customFormat="1" ht="12.75" customHeight="1">
      <c r="A165" s="134"/>
      <c r="B165" s="134"/>
      <c r="H165" s="105"/>
      <c r="M165" s="105"/>
      <c r="N165" s="134"/>
      <c r="O165" s="134"/>
      <c r="U165" s="105"/>
      <c r="Z165" s="105"/>
      <c r="AA165" s="134"/>
      <c r="AB165" s="134"/>
      <c r="AC165" s="134"/>
      <c r="AD165" s="134"/>
      <c r="AE165" s="134"/>
      <c r="AF165" s="134"/>
      <c r="AG165" s="134"/>
      <c r="AH165" s="134"/>
      <c r="AI165" s="134"/>
      <c r="AJ165" s="134"/>
      <c r="AK165" s="134"/>
      <c r="AL165" s="134"/>
      <c r="AM165" s="134"/>
      <c r="AN165" s="134"/>
      <c r="AO165" s="134"/>
      <c r="AP165" s="134"/>
      <c r="AQ165" s="134"/>
      <c r="AR165" s="134"/>
      <c r="AS165" s="134"/>
      <c r="AT165" s="134"/>
      <c r="AU165" s="134"/>
      <c r="AV165" s="134"/>
      <c r="AW165" s="134"/>
      <c r="AX165" s="134"/>
      <c r="AY165" s="134"/>
      <c r="AZ165" s="134"/>
      <c r="BA165" s="134"/>
    </row>
    <row r="166" spans="1:53" s="104" customFormat="1" ht="12.75" customHeight="1">
      <c r="A166" s="134"/>
      <c r="B166" s="134"/>
      <c r="H166" s="105"/>
      <c r="M166" s="105"/>
      <c r="N166" s="134"/>
      <c r="O166" s="134"/>
      <c r="U166" s="105"/>
      <c r="Z166" s="105"/>
      <c r="AA166" s="134"/>
      <c r="AB166" s="134"/>
      <c r="AC166" s="134"/>
      <c r="AD166" s="134"/>
      <c r="AE166" s="134"/>
      <c r="AF166" s="134"/>
      <c r="AG166" s="134"/>
      <c r="AH166" s="134"/>
      <c r="AI166" s="134"/>
      <c r="AJ166" s="134"/>
      <c r="AK166" s="134"/>
      <c r="AL166" s="134"/>
      <c r="AM166" s="134"/>
      <c r="AN166" s="134"/>
      <c r="AO166" s="134"/>
      <c r="AP166" s="134"/>
      <c r="AQ166" s="134"/>
      <c r="AR166" s="134"/>
      <c r="AS166" s="134"/>
      <c r="AT166" s="134"/>
      <c r="AU166" s="134"/>
      <c r="AV166" s="134"/>
      <c r="AW166" s="134"/>
      <c r="AX166" s="134"/>
      <c r="AY166" s="134"/>
      <c r="AZ166" s="134"/>
      <c r="BA166" s="134"/>
    </row>
    <row r="167" spans="1:53" s="104" customFormat="1" ht="12.75" customHeight="1">
      <c r="A167" s="134"/>
      <c r="B167" s="134"/>
      <c r="H167" s="105"/>
      <c r="M167" s="105"/>
      <c r="N167" s="134"/>
      <c r="O167" s="134"/>
      <c r="U167" s="105"/>
      <c r="Z167" s="105"/>
      <c r="AA167" s="134"/>
      <c r="AB167" s="134"/>
      <c r="AC167" s="134"/>
      <c r="AD167" s="134"/>
      <c r="AE167" s="134"/>
      <c r="AF167" s="134"/>
      <c r="AG167" s="134"/>
      <c r="AH167" s="134"/>
      <c r="AI167" s="134"/>
      <c r="AJ167" s="134"/>
      <c r="AK167" s="134"/>
      <c r="AL167" s="134"/>
      <c r="AM167" s="134"/>
      <c r="AN167" s="134"/>
      <c r="AO167" s="134"/>
      <c r="AP167" s="134"/>
      <c r="AQ167" s="134"/>
      <c r="AR167" s="134"/>
      <c r="AS167" s="134"/>
      <c r="AT167" s="134"/>
      <c r="AU167" s="134"/>
      <c r="AV167" s="134"/>
      <c r="AW167" s="134"/>
      <c r="AX167" s="134"/>
      <c r="AY167" s="134"/>
      <c r="AZ167" s="134"/>
      <c r="BA167" s="134"/>
    </row>
    <row r="168" spans="1:53" s="104" customFormat="1" ht="12.75" customHeight="1">
      <c r="A168" s="134"/>
      <c r="B168" s="134"/>
      <c r="H168" s="105"/>
      <c r="M168" s="105"/>
      <c r="N168" s="134"/>
      <c r="O168" s="134"/>
      <c r="U168" s="105"/>
      <c r="Z168" s="105"/>
      <c r="AA168" s="134"/>
      <c r="AB168" s="134"/>
      <c r="AC168" s="134"/>
      <c r="AD168" s="134"/>
      <c r="AE168" s="134"/>
      <c r="AF168" s="134"/>
      <c r="AG168" s="134"/>
      <c r="AH168" s="134"/>
      <c r="AI168" s="134"/>
      <c r="AJ168" s="134"/>
      <c r="AK168" s="134"/>
      <c r="AL168" s="134"/>
      <c r="AM168" s="134"/>
      <c r="AN168" s="134"/>
      <c r="AO168" s="134"/>
      <c r="AP168" s="134"/>
      <c r="AQ168" s="134"/>
      <c r="AR168" s="134"/>
      <c r="AS168" s="134"/>
      <c r="AT168" s="134"/>
      <c r="AU168" s="134"/>
      <c r="AV168" s="134"/>
      <c r="AW168" s="134"/>
      <c r="AX168" s="134"/>
      <c r="AY168" s="134"/>
      <c r="AZ168" s="134"/>
      <c r="BA168" s="134"/>
    </row>
    <row r="169" spans="1:53" s="104" customFormat="1" ht="12.75" customHeight="1">
      <c r="A169" s="134"/>
      <c r="B169" s="134"/>
      <c r="H169" s="105"/>
      <c r="M169" s="105"/>
      <c r="N169" s="134"/>
      <c r="O169" s="134"/>
      <c r="U169" s="105"/>
      <c r="Z169" s="105"/>
      <c r="AA169" s="134"/>
      <c r="AB169" s="134"/>
      <c r="AC169" s="134"/>
      <c r="AD169" s="134"/>
      <c r="AE169" s="134"/>
      <c r="AF169" s="134"/>
      <c r="AG169" s="134"/>
      <c r="AH169" s="134"/>
      <c r="AI169" s="134"/>
      <c r="AJ169" s="134"/>
      <c r="AK169" s="134"/>
      <c r="AL169" s="134"/>
      <c r="AM169" s="134"/>
      <c r="AN169" s="134"/>
      <c r="AO169" s="134"/>
      <c r="AP169" s="134"/>
      <c r="AQ169" s="134"/>
      <c r="AR169" s="134"/>
      <c r="AS169" s="134"/>
      <c r="AT169" s="134"/>
      <c r="AU169" s="134"/>
      <c r="AV169" s="134"/>
      <c r="AW169" s="134"/>
      <c r="AX169" s="134"/>
      <c r="AY169" s="134"/>
      <c r="AZ169" s="134"/>
      <c r="BA169" s="134"/>
    </row>
    <row r="170" spans="1:53" s="104" customFormat="1" ht="12.75" customHeight="1">
      <c r="A170" s="134"/>
      <c r="B170" s="134"/>
      <c r="H170" s="105"/>
      <c r="M170" s="105"/>
      <c r="N170" s="134"/>
      <c r="O170" s="134"/>
      <c r="U170" s="105"/>
      <c r="Z170" s="105"/>
      <c r="AA170" s="134"/>
      <c r="AB170" s="134"/>
      <c r="AC170" s="134"/>
      <c r="AD170" s="134"/>
      <c r="AE170" s="134"/>
      <c r="AF170" s="134"/>
      <c r="AG170" s="134"/>
      <c r="AH170" s="134"/>
      <c r="AI170" s="134"/>
      <c r="AJ170" s="134"/>
      <c r="AK170" s="134"/>
      <c r="AL170" s="134"/>
      <c r="AM170" s="134"/>
      <c r="AN170" s="134"/>
      <c r="AO170" s="134"/>
      <c r="AP170" s="134"/>
      <c r="AQ170" s="134"/>
      <c r="AR170" s="134"/>
      <c r="AS170" s="134"/>
      <c r="AT170" s="134"/>
      <c r="AU170" s="134"/>
      <c r="AV170" s="134"/>
      <c r="AW170" s="134"/>
      <c r="AX170" s="134"/>
      <c r="AY170" s="134"/>
      <c r="AZ170" s="134"/>
      <c r="BA170" s="134"/>
    </row>
    <row r="171" spans="1:53" s="104" customFormat="1" ht="12.75" customHeight="1">
      <c r="A171" s="134"/>
      <c r="B171" s="134"/>
      <c r="H171" s="105"/>
      <c r="M171" s="105"/>
      <c r="N171" s="134"/>
      <c r="O171" s="134"/>
      <c r="U171" s="105"/>
      <c r="Z171" s="105"/>
      <c r="AA171" s="134"/>
      <c r="AB171" s="134"/>
      <c r="AC171" s="134"/>
      <c r="AD171" s="134"/>
      <c r="AE171" s="134"/>
      <c r="AF171" s="134"/>
      <c r="AG171" s="134"/>
      <c r="AH171" s="134"/>
      <c r="AI171" s="134"/>
      <c r="AJ171" s="134"/>
      <c r="AK171" s="134"/>
      <c r="AL171" s="134"/>
      <c r="AM171" s="134"/>
      <c r="AN171" s="134"/>
      <c r="AO171" s="134"/>
      <c r="AP171" s="134"/>
      <c r="AQ171" s="134"/>
      <c r="AR171" s="134"/>
      <c r="AS171" s="134"/>
      <c r="AT171" s="134"/>
      <c r="AU171" s="134"/>
      <c r="AV171" s="134"/>
      <c r="AW171" s="134"/>
      <c r="AX171" s="134"/>
      <c r="AY171" s="134"/>
      <c r="AZ171" s="134"/>
      <c r="BA171" s="134"/>
    </row>
    <row r="172" spans="1:53" s="104" customFormat="1" ht="12.75" customHeight="1">
      <c r="A172" s="134"/>
      <c r="B172" s="134"/>
      <c r="H172" s="105"/>
      <c r="M172" s="105"/>
      <c r="N172" s="134"/>
      <c r="O172" s="134"/>
      <c r="U172" s="105"/>
      <c r="Z172" s="105"/>
      <c r="AA172" s="134"/>
      <c r="AB172" s="134"/>
      <c r="AC172" s="134"/>
      <c r="AD172" s="134"/>
      <c r="AE172" s="134"/>
      <c r="AF172" s="134"/>
      <c r="AG172" s="134"/>
      <c r="AH172" s="134"/>
      <c r="AI172" s="134"/>
      <c r="AJ172" s="134"/>
      <c r="AK172" s="134"/>
      <c r="AL172" s="134"/>
      <c r="AM172" s="134"/>
      <c r="AN172" s="134"/>
      <c r="AO172" s="134"/>
      <c r="AP172" s="134"/>
      <c r="AQ172" s="134"/>
      <c r="AR172" s="134"/>
      <c r="AS172" s="134"/>
      <c r="AT172" s="134"/>
      <c r="AU172" s="134"/>
      <c r="AV172" s="134"/>
      <c r="AW172" s="134"/>
      <c r="AX172" s="134"/>
      <c r="AY172" s="134"/>
      <c r="AZ172" s="134"/>
      <c r="BA172" s="134"/>
    </row>
    <row r="173" spans="1:53" s="104" customFormat="1" ht="12.75" customHeight="1">
      <c r="A173" s="134"/>
      <c r="B173" s="134"/>
      <c r="H173" s="105"/>
      <c r="M173" s="105"/>
      <c r="N173" s="134"/>
      <c r="O173" s="134"/>
      <c r="U173" s="105"/>
      <c r="Z173" s="105"/>
      <c r="AA173" s="134"/>
      <c r="AB173" s="134"/>
      <c r="AC173" s="134"/>
      <c r="AD173" s="134"/>
      <c r="AE173" s="134"/>
      <c r="AF173" s="134"/>
      <c r="AG173" s="134"/>
      <c r="AH173" s="134"/>
      <c r="AI173" s="134"/>
      <c r="AJ173" s="134"/>
      <c r="AK173" s="134"/>
      <c r="AL173" s="134"/>
      <c r="AM173" s="134"/>
      <c r="AN173" s="134"/>
      <c r="AO173" s="134"/>
      <c r="AP173" s="134"/>
      <c r="AQ173" s="134"/>
      <c r="AR173" s="134"/>
      <c r="AS173" s="134"/>
      <c r="AT173" s="134"/>
      <c r="AU173" s="134"/>
      <c r="AV173" s="134"/>
      <c r="AW173" s="134"/>
      <c r="AX173" s="134"/>
      <c r="AY173" s="134"/>
      <c r="AZ173" s="134"/>
      <c r="BA173" s="134"/>
    </row>
    <row r="174" spans="1:53" s="104" customFormat="1" ht="12.75" customHeight="1">
      <c r="A174" s="134"/>
      <c r="B174" s="134"/>
      <c r="H174" s="105"/>
      <c r="M174" s="105"/>
      <c r="N174" s="134"/>
      <c r="O174" s="134"/>
      <c r="U174" s="105"/>
      <c r="Z174" s="105"/>
      <c r="AA174" s="134"/>
      <c r="AB174" s="134"/>
      <c r="AC174" s="134"/>
      <c r="AD174" s="134"/>
      <c r="AE174" s="134"/>
      <c r="AF174" s="134"/>
      <c r="AG174" s="134"/>
      <c r="AH174" s="134"/>
      <c r="AI174" s="134"/>
      <c r="AJ174" s="134"/>
      <c r="AK174" s="134"/>
      <c r="AL174" s="134"/>
      <c r="AM174" s="134"/>
      <c r="AN174" s="134"/>
      <c r="AO174" s="134"/>
      <c r="AP174" s="134"/>
      <c r="AQ174" s="134"/>
      <c r="AR174" s="134"/>
      <c r="AS174" s="134"/>
      <c r="AT174" s="134"/>
      <c r="AU174" s="134"/>
      <c r="AV174" s="134"/>
      <c r="AW174" s="134"/>
      <c r="AX174" s="134"/>
      <c r="AY174" s="134"/>
      <c r="AZ174" s="134"/>
      <c r="BA174" s="134"/>
    </row>
    <row r="175" spans="1:53" s="104" customFormat="1" ht="12.75" customHeight="1">
      <c r="A175" s="134"/>
      <c r="B175" s="134"/>
      <c r="H175" s="105"/>
      <c r="M175" s="105"/>
      <c r="N175" s="134"/>
      <c r="O175" s="134"/>
      <c r="U175" s="105"/>
      <c r="Z175" s="105"/>
      <c r="AA175" s="134"/>
      <c r="AB175" s="134"/>
      <c r="AC175" s="134"/>
      <c r="AD175" s="134"/>
      <c r="AE175" s="134"/>
      <c r="AF175" s="134"/>
      <c r="AG175" s="134"/>
      <c r="AH175" s="134"/>
      <c r="AI175" s="134"/>
      <c r="AJ175" s="134"/>
      <c r="AK175" s="134"/>
      <c r="AL175" s="134"/>
      <c r="AM175" s="134"/>
      <c r="AN175" s="134"/>
      <c r="AO175" s="134"/>
      <c r="AP175" s="134"/>
      <c r="AQ175" s="134"/>
      <c r="AR175" s="134"/>
      <c r="AS175" s="134"/>
      <c r="AT175" s="134"/>
      <c r="AU175" s="134"/>
      <c r="AV175" s="134"/>
      <c r="AW175" s="134"/>
      <c r="AX175" s="134"/>
      <c r="AY175" s="134"/>
      <c r="AZ175" s="134"/>
      <c r="BA175" s="134"/>
    </row>
    <row r="176" spans="1:53" s="104" customFormat="1" ht="12.75" customHeight="1">
      <c r="A176" s="134"/>
      <c r="B176" s="134"/>
      <c r="H176" s="105"/>
      <c r="M176" s="105"/>
      <c r="N176" s="134"/>
      <c r="O176" s="134"/>
      <c r="U176" s="105"/>
      <c r="Z176" s="105"/>
      <c r="AA176" s="134"/>
      <c r="AB176" s="134"/>
      <c r="AC176" s="134"/>
      <c r="AD176" s="134"/>
      <c r="AE176" s="134"/>
      <c r="AF176" s="134"/>
      <c r="AG176" s="134"/>
      <c r="AH176" s="134"/>
      <c r="AI176" s="134"/>
      <c r="AJ176" s="134"/>
      <c r="AK176" s="134"/>
      <c r="AL176" s="134"/>
      <c r="AM176" s="134"/>
      <c r="AN176" s="134"/>
      <c r="AO176" s="134"/>
      <c r="AP176" s="134"/>
      <c r="AQ176" s="134"/>
      <c r="AR176" s="134"/>
      <c r="AS176" s="134"/>
      <c r="AT176" s="134"/>
      <c r="AU176" s="134"/>
      <c r="AV176" s="134"/>
      <c r="AW176" s="134"/>
      <c r="AX176" s="134"/>
      <c r="AY176" s="134"/>
      <c r="AZ176" s="134"/>
      <c r="BA176" s="134"/>
    </row>
    <row r="177" spans="1:53" s="104" customFormat="1" ht="12.75" customHeight="1">
      <c r="A177" s="134"/>
      <c r="B177" s="134"/>
      <c r="H177" s="105"/>
      <c r="M177" s="105"/>
      <c r="N177" s="134"/>
      <c r="O177" s="134"/>
      <c r="U177" s="105"/>
      <c r="Z177" s="105"/>
      <c r="AA177" s="134"/>
      <c r="AB177" s="134"/>
      <c r="AC177" s="134"/>
      <c r="AD177" s="134"/>
      <c r="AE177" s="134"/>
      <c r="AF177" s="134"/>
      <c r="AG177" s="134"/>
      <c r="AH177" s="134"/>
      <c r="AI177" s="134"/>
      <c r="AJ177" s="134"/>
      <c r="AK177" s="134"/>
      <c r="AL177" s="134"/>
      <c r="AM177" s="134"/>
      <c r="AN177" s="134"/>
      <c r="AO177" s="134"/>
      <c r="AP177" s="134"/>
      <c r="AQ177" s="134"/>
      <c r="AR177" s="134"/>
      <c r="AS177" s="134"/>
      <c r="AT177" s="134"/>
      <c r="AU177" s="134"/>
      <c r="AV177" s="134"/>
      <c r="AW177" s="134"/>
      <c r="AX177" s="134"/>
      <c r="AY177" s="134"/>
      <c r="AZ177" s="134"/>
      <c r="BA177" s="134"/>
    </row>
    <row r="178" spans="1:53" s="104" customFormat="1" ht="12.75" customHeight="1">
      <c r="A178" s="134"/>
      <c r="B178" s="134"/>
      <c r="H178" s="105"/>
      <c r="M178" s="105"/>
      <c r="N178" s="134"/>
      <c r="O178" s="134"/>
      <c r="U178" s="105"/>
      <c r="Z178" s="105"/>
      <c r="AA178" s="134"/>
      <c r="AB178" s="134"/>
      <c r="AC178" s="134"/>
      <c r="AD178" s="134"/>
      <c r="AE178" s="134"/>
      <c r="AF178" s="134"/>
      <c r="AG178" s="134"/>
      <c r="AH178" s="134"/>
      <c r="AI178" s="134"/>
      <c r="AJ178" s="134"/>
      <c r="AK178" s="134"/>
      <c r="AL178" s="134"/>
      <c r="AM178" s="134"/>
      <c r="AN178" s="134"/>
      <c r="AO178" s="134"/>
      <c r="AP178" s="134"/>
      <c r="AQ178" s="134"/>
      <c r="AR178" s="134"/>
      <c r="AS178" s="134"/>
      <c r="AT178" s="134"/>
      <c r="AU178" s="134"/>
      <c r="AV178" s="134"/>
      <c r="AW178" s="134"/>
      <c r="AX178" s="134"/>
      <c r="AY178" s="134"/>
      <c r="AZ178" s="134"/>
      <c r="BA178" s="134"/>
    </row>
    <row r="179" spans="1:53" s="104" customFormat="1" ht="12.75" customHeight="1">
      <c r="A179" s="134"/>
      <c r="B179" s="134"/>
      <c r="H179" s="105"/>
      <c r="M179" s="105"/>
      <c r="N179" s="134"/>
      <c r="O179" s="134"/>
      <c r="U179" s="105"/>
      <c r="Z179" s="105"/>
      <c r="AA179" s="134"/>
      <c r="AB179" s="134"/>
      <c r="AC179" s="134"/>
      <c r="AD179" s="134"/>
      <c r="AE179" s="134"/>
      <c r="AF179" s="134"/>
      <c r="AG179" s="134"/>
      <c r="AH179" s="134"/>
      <c r="AI179" s="134"/>
      <c r="AJ179" s="134"/>
      <c r="AK179" s="134"/>
      <c r="AL179" s="134"/>
      <c r="AM179" s="134"/>
      <c r="AN179" s="134"/>
      <c r="AO179" s="134"/>
      <c r="AP179" s="134"/>
      <c r="AQ179" s="134"/>
      <c r="AR179" s="134"/>
      <c r="AS179" s="134"/>
      <c r="AT179" s="134"/>
      <c r="AU179" s="134"/>
      <c r="AV179" s="134"/>
      <c r="AW179" s="134"/>
      <c r="AX179" s="134"/>
      <c r="AY179" s="134"/>
      <c r="AZ179" s="134"/>
      <c r="BA179" s="134"/>
    </row>
    <row r="180" spans="1:53" s="104" customFormat="1" ht="12.75" customHeight="1">
      <c r="A180" s="134"/>
      <c r="B180" s="134"/>
      <c r="H180" s="105"/>
      <c r="M180" s="105"/>
      <c r="N180" s="134"/>
      <c r="O180" s="134"/>
      <c r="U180" s="105"/>
      <c r="Z180" s="105"/>
      <c r="AA180" s="134"/>
      <c r="AB180" s="134"/>
      <c r="AC180" s="134"/>
      <c r="AD180" s="134"/>
      <c r="AE180" s="134"/>
      <c r="AF180" s="134"/>
      <c r="AG180" s="134"/>
      <c r="AH180" s="134"/>
      <c r="AI180" s="134"/>
      <c r="AJ180" s="134"/>
      <c r="AK180" s="134"/>
      <c r="AL180" s="134"/>
      <c r="AM180" s="134"/>
      <c r="AN180" s="134"/>
      <c r="AO180" s="134"/>
      <c r="AP180" s="134"/>
      <c r="AQ180" s="134"/>
      <c r="AR180" s="134"/>
      <c r="AS180" s="134"/>
      <c r="AT180" s="134"/>
      <c r="AU180" s="134"/>
      <c r="AV180" s="134"/>
      <c r="AW180" s="134"/>
      <c r="AX180" s="134"/>
      <c r="AY180" s="134"/>
      <c r="AZ180" s="134"/>
      <c r="BA180" s="134"/>
    </row>
    <row r="181" spans="1:53" s="104" customFormat="1" ht="12.75" customHeight="1">
      <c r="A181" s="134"/>
      <c r="B181" s="134"/>
      <c r="H181" s="105"/>
      <c r="M181" s="105"/>
      <c r="N181" s="134"/>
      <c r="O181" s="134"/>
      <c r="U181" s="105"/>
      <c r="Z181" s="105"/>
      <c r="AA181" s="134"/>
      <c r="AB181" s="134"/>
      <c r="AC181" s="134"/>
      <c r="AD181" s="134"/>
      <c r="AE181" s="134"/>
      <c r="AF181" s="134"/>
      <c r="AG181" s="134"/>
      <c r="AH181" s="134"/>
      <c r="AI181" s="134"/>
      <c r="AJ181" s="134"/>
      <c r="AK181" s="134"/>
      <c r="AL181" s="134"/>
      <c r="AM181" s="134"/>
      <c r="AN181" s="134"/>
      <c r="AO181" s="134"/>
      <c r="AP181" s="134"/>
      <c r="AQ181" s="134"/>
      <c r="AR181" s="134"/>
      <c r="AS181" s="134"/>
      <c r="AT181" s="134"/>
      <c r="AU181" s="134"/>
      <c r="AV181" s="134"/>
      <c r="AW181" s="134"/>
      <c r="AX181" s="134"/>
      <c r="AY181" s="134"/>
      <c r="AZ181" s="134"/>
      <c r="BA181" s="134"/>
    </row>
    <row r="182" spans="1:53" s="104" customFormat="1" ht="12.75" customHeight="1">
      <c r="A182" s="134"/>
      <c r="B182" s="134"/>
      <c r="H182" s="105"/>
      <c r="M182" s="105"/>
      <c r="N182" s="134"/>
      <c r="O182" s="134"/>
      <c r="U182" s="105"/>
      <c r="Z182" s="105"/>
      <c r="AA182" s="134"/>
      <c r="AB182" s="134"/>
      <c r="AC182" s="134"/>
      <c r="AD182" s="134"/>
      <c r="AE182" s="134"/>
      <c r="AF182" s="134"/>
      <c r="AG182" s="134"/>
      <c r="AH182" s="134"/>
      <c r="AI182" s="134"/>
      <c r="AJ182" s="134"/>
      <c r="AK182" s="134"/>
      <c r="AL182" s="134"/>
      <c r="AM182" s="134"/>
      <c r="AN182" s="134"/>
      <c r="AO182" s="134"/>
      <c r="AP182" s="134"/>
      <c r="AQ182" s="134"/>
      <c r="AR182" s="134"/>
      <c r="AS182" s="134"/>
      <c r="AT182" s="134"/>
      <c r="AU182" s="134"/>
      <c r="AV182" s="134"/>
      <c r="AW182" s="134"/>
      <c r="AX182" s="134"/>
      <c r="AY182" s="134"/>
      <c r="AZ182" s="134"/>
      <c r="BA182" s="134"/>
    </row>
    <row r="183" spans="1:53" s="104" customFormat="1" ht="12.75" customHeight="1">
      <c r="A183" s="134"/>
      <c r="B183" s="134"/>
      <c r="H183" s="105"/>
      <c r="M183" s="105"/>
      <c r="N183" s="134"/>
      <c r="O183" s="134"/>
      <c r="U183" s="105"/>
      <c r="Z183" s="105"/>
      <c r="AA183" s="134"/>
      <c r="AB183" s="134"/>
      <c r="AC183" s="134"/>
      <c r="AD183" s="134"/>
      <c r="AE183" s="134"/>
      <c r="AF183" s="134"/>
      <c r="AG183" s="134"/>
      <c r="AH183" s="134"/>
      <c r="AI183" s="134"/>
      <c r="AJ183" s="134"/>
      <c r="AK183" s="134"/>
      <c r="AL183" s="134"/>
      <c r="AM183" s="134"/>
      <c r="AN183" s="134"/>
      <c r="AO183" s="134"/>
      <c r="AP183" s="134"/>
      <c r="AQ183" s="134"/>
      <c r="AR183" s="134"/>
      <c r="AS183" s="134"/>
      <c r="AT183" s="134"/>
      <c r="AU183" s="134"/>
      <c r="AV183" s="134"/>
      <c r="AW183" s="134"/>
      <c r="AX183" s="134"/>
      <c r="AY183" s="134"/>
      <c r="AZ183" s="134"/>
      <c r="BA183" s="134"/>
    </row>
    <row r="184" spans="1:53" s="104" customFormat="1" ht="12.75" customHeight="1">
      <c r="A184" s="134"/>
      <c r="B184" s="134"/>
      <c r="H184" s="105"/>
      <c r="M184" s="105"/>
      <c r="N184" s="134"/>
      <c r="O184" s="134"/>
      <c r="U184" s="105"/>
      <c r="Z184" s="105"/>
      <c r="AA184" s="134"/>
      <c r="AB184" s="134"/>
      <c r="AC184" s="134"/>
      <c r="AD184" s="134"/>
      <c r="AE184" s="134"/>
      <c r="AF184" s="134"/>
      <c r="AG184" s="134"/>
      <c r="AH184" s="134"/>
      <c r="AI184" s="134"/>
      <c r="AJ184" s="134"/>
      <c r="AK184" s="134"/>
      <c r="AL184" s="134"/>
      <c r="AM184" s="134"/>
      <c r="AN184" s="134"/>
      <c r="AO184" s="134"/>
      <c r="AP184" s="134"/>
      <c r="AQ184" s="134"/>
      <c r="AR184" s="134"/>
      <c r="AS184" s="134"/>
      <c r="AT184" s="134"/>
      <c r="AU184" s="134"/>
      <c r="AV184" s="134"/>
      <c r="AW184" s="134"/>
      <c r="AX184" s="134"/>
      <c r="AY184" s="134"/>
      <c r="AZ184" s="134"/>
      <c r="BA184" s="134"/>
    </row>
    <row r="185" spans="1:53" s="104" customFormat="1" ht="12.75" customHeight="1">
      <c r="A185" s="134"/>
      <c r="B185" s="134"/>
      <c r="H185" s="105"/>
      <c r="M185" s="105"/>
      <c r="N185" s="134"/>
      <c r="O185" s="134"/>
      <c r="U185" s="105"/>
      <c r="Z185" s="105"/>
      <c r="AA185" s="134"/>
      <c r="AB185" s="134"/>
      <c r="AC185" s="134"/>
      <c r="AD185" s="134"/>
      <c r="AE185" s="134"/>
      <c r="AF185" s="134"/>
      <c r="AG185" s="134"/>
      <c r="AH185" s="134"/>
      <c r="AI185" s="134"/>
      <c r="AJ185" s="134"/>
      <c r="AK185" s="134"/>
      <c r="AL185" s="134"/>
      <c r="AM185" s="134"/>
      <c r="AN185" s="134"/>
      <c r="AO185" s="134"/>
      <c r="AP185" s="134"/>
      <c r="AQ185" s="134"/>
      <c r="AR185" s="134"/>
      <c r="AS185" s="134"/>
      <c r="AT185" s="134"/>
      <c r="AU185" s="134"/>
      <c r="AV185" s="134"/>
      <c r="AW185" s="134"/>
      <c r="AX185" s="134"/>
      <c r="AY185" s="134"/>
      <c r="AZ185" s="134"/>
      <c r="BA185" s="134"/>
    </row>
    <row r="186" spans="1:53" s="104" customFormat="1" ht="12.75" customHeight="1">
      <c r="A186" s="134"/>
      <c r="B186" s="134"/>
      <c r="H186" s="105"/>
      <c r="M186" s="105"/>
      <c r="N186" s="134"/>
      <c r="O186" s="134"/>
      <c r="U186" s="105"/>
      <c r="Z186" s="105"/>
      <c r="AA186" s="134"/>
      <c r="AB186" s="134"/>
      <c r="AC186" s="134"/>
      <c r="AD186" s="134"/>
      <c r="AE186" s="134"/>
      <c r="AF186" s="134"/>
      <c r="AG186" s="134"/>
      <c r="AH186" s="134"/>
      <c r="AI186" s="134"/>
      <c r="AJ186" s="134"/>
      <c r="AK186" s="134"/>
      <c r="AL186" s="134"/>
      <c r="AM186" s="134"/>
      <c r="AN186" s="134"/>
      <c r="AO186" s="134"/>
      <c r="AP186" s="134"/>
      <c r="AQ186" s="134"/>
      <c r="AR186" s="134"/>
      <c r="AS186" s="134"/>
      <c r="AT186" s="134"/>
      <c r="AU186" s="134"/>
      <c r="AV186" s="134"/>
      <c r="AW186" s="134"/>
      <c r="AX186" s="134"/>
      <c r="AY186" s="134"/>
      <c r="AZ186" s="134"/>
      <c r="BA186" s="134"/>
    </row>
    <row r="187" spans="1:53" s="104" customFormat="1" ht="12.75" customHeight="1">
      <c r="A187" s="134"/>
      <c r="B187" s="134"/>
      <c r="H187" s="105"/>
      <c r="M187" s="105"/>
      <c r="N187" s="134"/>
      <c r="O187" s="134"/>
      <c r="U187" s="105"/>
      <c r="Z187" s="105"/>
      <c r="AA187" s="134"/>
      <c r="AB187" s="134"/>
      <c r="AC187" s="134"/>
      <c r="AD187" s="134"/>
      <c r="AE187" s="134"/>
      <c r="AF187" s="134"/>
      <c r="AG187" s="134"/>
      <c r="AH187" s="134"/>
      <c r="AI187" s="134"/>
      <c r="AJ187" s="134"/>
      <c r="AK187" s="134"/>
      <c r="AL187" s="134"/>
      <c r="AM187" s="134"/>
      <c r="AN187" s="134"/>
      <c r="AO187" s="134"/>
      <c r="AP187" s="134"/>
      <c r="AQ187" s="134"/>
      <c r="AR187" s="134"/>
      <c r="AS187" s="134"/>
      <c r="AT187" s="134"/>
      <c r="AU187" s="134"/>
      <c r="AV187" s="134"/>
      <c r="AW187" s="134"/>
      <c r="AX187" s="134"/>
      <c r="AY187" s="134"/>
      <c r="AZ187" s="134"/>
      <c r="BA187" s="134"/>
    </row>
    <row r="188" spans="1:53" s="104" customFormat="1" ht="12.75" customHeight="1">
      <c r="A188" s="134"/>
      <c r="B188" s="134"/>
      <c r="H188" s="105"/>
      <c r="M188" s="105"/>
      <c r="N188" s="134"/>
      <c r="O188" s="134"/>
      <c r="U188" s="105"/>
      <c r="Z188" s="105"/>
      <c r="AA188" s="134"/>
      <c r="AB188" s="134"/>
      <c r="AC188" s="134"/>
      <c r="AD188" s="134"/>
      <c r="AE188" s="134"/>
      <c r="AF188" s="134"/>
      <c r="AG188" s="134"/>
      <c r="AH188" s="134"/>
      <c r="AI188" s="134"/>
      <c r="AJ188" s="134"/>
      <c r="AK188" s="134"/>
      <c r="AL188" s="134"/>
      <c r="AM188" s="134"/>
      <c r="AN188" s="134"/>
      <c r="AO188" s="134"/>
      <c r="AP188" s="134"/>
      <c r="AQ188" s="134"/>
      <c r="AR188" s="134"/>
      <c r="AS188" s="134"/>
      <c r="AT188" s="134"/>
      <c r="AU188" s="134"/>
      <c r="AV188" s="134"/>
      <c r="AW188" s="134"/>
      <c r="AX188" s="134"/>
      <c r="AY188" s="134"/>
      <c r="AZ188" s="134"/>
      <c r="BA188" s="134"/>
    </row>
    <row r="189" spans="1:53" s="104" customFormat="1" ht="12.75" customHeight="1">
      <c r="A189" s="134"/>
      <c r="B189" s="134"/>
      <c r="H189" s="105"/>
      <c r="M189" s="105"/>
      <c r="N189" s="134"/>
      <c r="O189" s="134"/>
      <c r="U189" s="105"/>
      <c r="Z189" s="105"/>
      <c r="AA189" s="134"/>
      <c r="AB189" s="134"/>
      <c r="AC189" s="134"/>
      <c r="AD189" s="134"/>
      <c r="AE189" s="134"/>
      <c r="AF189" s="134"/>
      <c r="AG189" s="134"/>
      <c r="AH189" s="134"/>
      <c r="AI189" s="134"/>
      <c r="AJ189" s="134"/>
      <c r="AK189" s="134"/>
      <c r="AL189" s="134"/>
      <c r="AM189" s="134"/>
      <c r="AN189" s="134"/>
      <c r="AO189" s="134"/>
      <c r="AP189" s="134"/>
      <c r="AQ189" s="134"/>
      <c r="AR189" s="134"/>
      <c r="AS189" s="134"/>
      <c r="AT189" s="134"/>
      <c r="AU189" s="134"/>
      <c r="AV189" s="134"/>
      <c r="AW189" s="134"/>
      <c r="AX189" s="134"/>
      <c r="AY189" s="134"/>
      <c r="AZ189" s="134"/>
      <c r="BA189" s="134"/>
    </row>
    <row r="190" spans="1:53" s="104" customFormat="1" ht="12.75" customHeight="1">
      <c r="A190" s="134"/>
      <c r="B190" s="134"/>
      <c r="H190" s="105"/>
      <c r="M190" s="105"/>
      <c r="N190" s="134"/>
      <c r="O190" s="134"/>
      <c r="U190" s="105"/>
      <c r="Z190" s="105"/>
      <c r="AA190" s="134"/>
      <c r="AB190" s="134"/>
      <c r="AC190" s="134"/>
      <c r="AD190" s="134"/>
      <c r="AE190" s="134"/>
      <c r="AF190" s="134"/>
      <c r="AG190" s="134"/>
      <c r="AH190" s="134"/>
      <c r="AI190" s="134"/>
      <c r="AJ190" s="134"/>
      <c r="AK190" s="134"/>
      <c r="AL190" s="134"/>
      <c r="AM190" s="134"/>
      <c r="AN190" s="134"/>
      <c r="AO190" s="134"/>
      <c r="AP190" s="134"/>
      <c r="AQ190" s="134"/>
      <c r="AR190" s="134"/>
      <c r="AS190" s="134"/>
      <c r="AT190" s="134"/>
      <c r="AU190" s="134"/>
      <c r="AV190" s="134"/>
      <c r="AW190" s="134"/>
      <c r="AX190" s="134"/>
      <c r="AY190" s="134"/>
      <c r="AZ190" s="134"/>
      <c r="BA190" s="134"/>
    </row>
    <row r="191" spans="1:53" s="104" customFormat="1" ht="12.75" customHeight="1">
      <c r="A191" s="134"/>
      <c r="B191" s="134"/>
      <c r="H191" s="105"/>
      <c r="M191" s="105"/>
      <c r="N191" s="134"/>
      <c r="O191" s="134"/>
      <c r="U191" s="105"/>
      <c r="Z191" s="105"/>
      <c r="AA191" s="134"/>
      <c r="AB191" s="134"/>
      <c r="AC191" s="134"/>
      <c r="AD191" s="134"/>
      <c r="AE191" s="134"/>
      <c r="AF191" s="134"/>
      <c r="AG191" s="134"/>
      <c r="AH191" s="134"/>
      <c r="AI191" s="134"/>
      <c r="AJ191" s="134"/>
      <c r="AK191" s="134"/>
      <c r="AL191" s="134"/>
      <c r="AM191" s="134"/>
      <c r="AN191" s="134"/>
      <c r="AO191" s="134"/>
      <c r="AP191" s="134"/>
      <c r="AQ191" s="134"/>
      <c r="AR191" s="134"/>
      <c r="AS191" s="134"/>
      <c r="AT191" s="134"/>
      <c r="AU191" s="134"/>
      <c r="AV191" s="134"/>
      <c r="AW191" s="134"/>
      <c r="AX191" s="134"/>
      <c r="AY191" s="134"/>
      <c r="AZ191" s="134"/>
      <c r="BA191" s="134"/>
    </row>
    <row r="192" spans="1:53" s="104" customFormat="1" ht="12.75" customHeight="1">
      <c r="A192" s="134"/>
      <c r="B192" s="134"/>
      <c r="H192" s="105"/>
      <c r="M192" s="105"/>
      <c r="N192" s="134"/>
      <c r="O192" s="134"/>
      <c r="U192" s="105"/>
      <c r="Z192" s="105"/>
      <c r="AA192" s="134"/>
      <c r="AB192" s="134"/>
      <c r="AC192" s="134"/>
      <c r="AD192" s="134"/>
      <c r="AE192" s="134"/>
      <c r="AF192" s="134"/>
      <c r="AG192" s="134"/>
      <c r="AH192" s="134"/>
      <c r="AI192" s="134"/>
      <c r="AJ192" s="134"/>
      <c r="AK192" s="134"/>
      <c r="AL192" s="134"/>
      <c r="AM192" s="134"/>
      <c r="AN192" s="134"/>
      <c r="AO192" s="134"/>
      <c r="AP192" s="134"/>
      <c r="AQ192" s="134"/>
      <c r="AR192" s="134"/>
      <c r="AS192" s="134"/>
      <c r="AT192" s="134"/>
      <c r="AU192" s="134"/>
      <c r="AV192" s="134"/>
      <c r="AW192" s="134"/>
      <c r="AX192" s="134"/>
      <c r="AY192" s="134"/>
      <c r="AZ192" s="134"/>
      <c r="BA192" s="134"/>
    </row>
    <row r="193" spans="1:53" s="104" customFormat="1" ht="12.75" customHeight="1">
      <c r="A193" s="134"/>
      <c r="B193" s="134"/>
      <c r="H193" s="105"/>
      <c r="M193" s="105"/>
      <c r="N193" s="134"/>
      <c r="O193" s="134"/>
      <c r="U193" s="105"/>
      <c r="Z193" s="105"/>
      <c r="AA193" s="134"/>
      <c r="AB193" s="134"/>
      <c r="AC193" s="134"/>
      <c r="AD193" s="134"/>
      <c r="AE193" s="134"/>
      <c r="AF193" s="134"/>
      <c r="AG193" s="134"/>
      <c r="AH193" s="134"/>
      <c r="AI193" s="134"/>
      <c r="AJ193" s="134"/>
      <c r="AK193" s="134"/>
      <c r="AL193" s="134"/>
      <c r="AM193" s="134"/>
      <c r="AN193" s="134"/>
      <c r="AO193" s="134"/>
      <c r="AP193" s="134"/>
      <c r="AQ193" s="134"/>
      <c r="AR193" s="134"/>
      <c r="AS193" s="134"/>
      <c r="AT193" s="134"/>
      <c r="AU193" s="134"/>
      <c r="AV193" s="134"/>
      <c r="AW193" s="134"/>
      <c r="AX193" s="134"/>
      <c r="AY193" s="134"/>
      <c r="AZ193" s="134"/>
      <c r="BA193" s="134"/>
    </row>
    <row r="194" spans="1:53" s="104" customFormat="1" ht="12.75" customHeight="1">
      <c r="A194" s="134"/>
      <c r="B194" s="134"/>
      <c r="H194" s="105"/>
      <c r="M194" s="105"/>
      <c r="N194" s="134"/>
      <c r="O194" s="134"/>
      <c r="U194" s="105"/>
      <c r="Z194" s="105"/>
      <c r="AA194" s="134"/>
      <c r="AB194" s="134"/>
      <c r="AC194" s="134"/>
      <c r="AD194" s="134"/>
      <c r="AE194" s="134"/>
      <c r="AF194" s="134"/>
      <c r="AG194" s="134"/>
      <c r="AH194" s="134"/>
      <c r="AI194" s="134"/>
      <c r="AJ194" s="134"/>
      <c r="AK194" s="134"/>
      <c r="AL194" s="134"/>
      <c r="AM194" s="134"/>
      <c r="AN194" s="134"/>
      <c r="AO194" s="134"/>
      <c r="AP194" s="134"/>
      <c r="AQ194" s="134"/>
      <c r="AR194" s="134"/>
      <c r="AS194" s="134"/>
      <c r="AT194" s="134"/>
      <c r="AU194" s="134"/>
      <c r="AV194" s="134"/>
      <c r="AW194" s="134"/>
      <c r="AX194" s="134"/>
      <c r="AY194" s="134"/>
      <c r="AZ194" s="134"/>
      <c r="BA194" s="134"/>
    </row>
    <row r="195" spans="1:53" s="104" customFormat="1" ht="12.75" customHeight="1">
      <c r="A195" s="134"/>
      <c r="B195" s="134"/>
      <c r="H195" s="105"/>
      <c r="M195" s="105"/>
      <c r="N195" s="134"/>
      <c r="O195" s="134"/>
      <c r="U195" s="105"/>
      <c r="Z195" s="105"/>
      <c r="AA195" s="134"/>
      <c r="AB195" s="134"/>
      <c r="AC195" s="134"/>
      <c r="AD195" s="134"/>
      <c r="AE195" s="134"/>
      <c r="AF195" s="134"/>
      <c r="AG195" s="134"/>
      <c r="AH195" s="134"/>
      <c r="AI195" s="134"/>
      <c r="AJ195" s="134"/>
      <c r="AK195" s="134"/>
      <c r="AL195" s="134"/>
      <c r="AM195" s="134"/>
      <c r="AN195" s="134"/>
      <c r="AO195" s="134"/>
      <c r="AP195" s="134"/>
      <c r="AQ195" s="134"/>
      <c r="AR195" s="134"/>
      <c r="AS195" s="134"/>
      <c r="AT195" s="134"/>
      <c r="AU195" s="134"/>
      <c r="AV195" s="134"/>
      <c r="AW195" s="134"/>
      <c r="AX195" s="134"/>
      <c r="AY195" s="134"/>
      <c r="AZ195" s="134"/>
      <c r="BA195" s="134"/>
    </row>
    <row r="196" spans="1:53" s="104" customFormat="1" ht="12.75" customHeight="1">
      <c r="A196" s="134"/>
      <c r="B196" s="134"/>
      <c r="H196" s="105"/>
      <c r="M196" s="105"/>
      <c r="N196" s="134"/>
      <c r="O196" s="134"/>
      <c r="U196" s="105"/>
      <c r="Z196" s="105"/>
      <c r="AA196" s="134"/>
      <c r="AB196" s="134"/>
      <c r="AC196" s="134"/>
      <c r="AD196" s="134"/>
      <c r="AE196" s="134"/>
      <c r="AF196" s="134"/>
      <c r="AG196" s="134"/>
      <c r="AH196" s="134"/>
      <c r="AI196" s="134"/>
      <c r="AJ196" s="134"/>
      <c r="AK196" s="134"/>
      <c r="AL196" s="134"/>
      <c r="AM196" s="134"/>
      <c r="AN196" s="134"/>
      <c r="AO196" s="134"/>
      <c r="AP196" s="134"/>
      <c r="AQ196" s="134"/>
      <c r="AR196" s="134"/>
      <c r="AS196" s="134"/>
      <c r="AT196" s="134"/>
      <c r="AU196" s="134"/>
      <c r="AV196" s="134"/>
      <c r="AW196" s="134"/>
      <c r="AX196" s="134"/>
      <c r="AY196" s="134"/>
      <c r="AZ196" s="134"/>
      <c r="BA196" s="134"/>
    </row>
    <row r="197" spans="1:53" s="104" customFormat="1" ht="12.75" customHeight="1">
      <c r="A197" s="134"/>
      <c r="B197" s="134"/>
      <c r="H197" s="105"/>
      <c r="M197" s="105"/>
      <c r="N197" s="134"/>
      <c r="O197" s="134"/>
      <c r="U197" s="105"/>
      <c r="Z197" s="105"/>
      <c r="AA197" s="134"/>
      <c r="AB197" s="134"/>
      <c r="AC197" s="134"/>
      <c r="AD197" s="134"/>
      <c r="AE197" s="134"/>
      <c r="AF197" s="134"/>
      <c r="AG197" s="134"/>
      <c r="AH197" s="134"/>
      <c r="AI197" s="134"/>
      <c r="AJ197" s="134"/>
      <c r="AK197" s="134"/>
      <c r="AL197" s="134"/>
      <c r="AM197" s="134"/>
      <c r="AN197" s="134"/>
      <c r="AO197" s="134"/>
      <c r="AP197" s="134"/>
      <c r="AQ197" s="134"/>
      <c r="AR197" s="134"/>
      <c r="AS197" s="134"/>
      <c r="AT197" s="134"/>
      <c r="AU197" s="134"/>
      <c r="AV197" s="134"/>
      <c r="AW197" s="134"/>
      <c r="AX197" s="134"/>
      <c r="AY197" s="134"/>
      <c r="AZ197" s="134"/>
      <c r="BA197" s="134"/>
    </row>
    <row r="198" spans="1:53" s="104" customFormat="1" ht="12.75" customHeight="1">
      <c r="A198" s="134"/>
      <c r="B198" s="134"/>
      <c r="H198" s="105"/>
      <c r="M198" s="105"/>
      <c r="N198" s="134"/>
      <c r="O198" s="134"/>
      <c r="U198" s="105"/>
      <c r="Z198" s="105"/>
      <c r="AA198" s="134"/>
      <c r="AB198" s="134"/>
      <c r="AC198" s="134"/>
      <c r="AD198" s="134"/>
      <c r="AE198" s="134"/>
      <c r="AF198" s="134"/>
      <c r="AG198" s="134"/>
      <c r="AH198" s="134"/>
      <c r="AI198" s="134"/>
      <c r="AJ198" s="134"/>
      <c r="AK198" s="134"/>
      <c r="AL198" s="134"/>
      <c r="AM198" s="134"/>
      <c r="AN198" s="134"/>
      <c r="AO198" s="134"/>
      <c r="AP198" s="134"/>
      <c r="AQ198" s="134"/>
      <c r="AR198" s="134"/>
      <c r="AS198" s="134"/>
      <c r="AT198" s="134"/>
      <c r="AU198" s="134"/>
      <c r="AV198" s="134"/>
      <c r="AW198" s="134"/>
      <c r="AX198" s="134"/>
      <c r="AY198" s="134"/>
      <c r="AZ198" s="134"/>
      <c r="BA198" s="134"/>
    </row>
    <row r="199" spans="1:53" s="104" customFormat="1" ht="12.75" customHeight="1">
      <c r="A199" s="134"/>
      <c r="B199" s="134"/>
      <c r="H199" s="105"/>
      <c r="M199" s="105"/>
      <c r="N199" s="134"/>
      <c r="O199" s="134"/>
      <c r="U199" s="105"/>
      <c r="Z199" s="105"/>
      <c r="AA199" s="134"/>
      <c r="AB199" s="134"/>
      <c r="AC199" s="134"/>
      <c r="AD199" s="134"/>
      <c r="AE199" s="134"/>
      <c r="AF199" s="134"/>
      <c r="AG199" s="134"/>
      <c r="AH199" s="134"/>
      <c r="AI199" s="134"/>
      <c r="AJ199" s="134"/>
      <c r="AK199" s="134"/>
      <c r="AL199" s="134"/>
      <c r="AM199" s="134"/>
      <c r="AN199" s="134"/>
      <c r="AO199" s="134"/>
      <c r="AP199" s="134"/>
      <c r="AQ199" s="134"/>
      <c r="AR199" s="134"/>
      <c r="AS199" s="134"/>
      <c r="AT199" s="134"/>
      <c r="AU199" s="134"/>
      <c r="AV199" s="134"/>
      <c r="AW199" s="134"/>
      <c r="AX199" s="134"/>
      <c r="AY199" s="134"/>
      <c r="AZ199" s="134"/>
      <c r="BA199" s="134"/>
    </row>
    <row r="200" spans="1:53" s="104" customFormat="1" ht="12.75" customHeight="1">
      <c r="A200" s="134"/>
      <c r="B200" s="134"/>
      <c r="H200" s="105"/>
      <c r="M200" s="105"/>
      <c r="N200" s="134"/>
      <c r="O200" s="134"/>
      <c r="U200" s="105"/>
      <c r="Z200" s="105"/>
      <c r="AA200" s="134"/>
      <c r="AB200" s="134"/>
      <c r="AC200" s="134"/>
      <c r="AD200" s="134"/>
      <c r="AE200" s="134"/>
      <c r="AF200" s="134"/>
      <c r="AG200" s="134"/>
      <c r="AH200" s="134"/>
      <c r="AI200" s="134"/>
      <c r="AJ200" s="134"/>
      <c r="AK200" s="134"/>
      <c r="AL200" s="134"/>
      <c r="AM200" s="134"/>
      <c r="AN200" s="134"/>
      <c r="AO200" s="134"/>
      <c r="AP200" s="134"/>
      <c r="AQ200" s="134"/>
      <c r="AR200" s="134"/>
      <c r="AS200" s="134"/>
      <c r="AT200" s="134"/>
      <c r="AU200" s="134"/>
      <c r="AV200" s="134"/>
      <c r="AW200" s="134"/>
      <c r="AX200" s="134"/>
      <c r="AY200" s="134"/>
      <c r="AZ200" s="134"/>
      <c r="BA200" s="134"/>
    </row>
    <row r="201" spans="1:53" s="104" customFormat="1" ht="12.75" customHeight="1">
      <c r="A201" s="134"/>
      <c r="B201" s="134"/>
      <c r="H201" s="105"/>
      <c r="M201" s="105"/>
      <c r="N201" s="134"/>
      <c r="O201" s="134"/>
      <c r="U201" s="105"/>
      <c r="Z201" s="105"/>
      <c r="AA201" s="134"/>
      <c r="AB201" s="134"/>
      <c r="AC201" s="134"/>
      <c r="AD201" s="134"/>
      <c r="AE201" s="134"/>
      <c r="AF201" s="134"/>
      <c r="AG201" s="134"/>
      <c r="AH201" s="134"/>
      <c r="AI201" s="134"/>
      <c r="AJ201" s="134"/>
      <c r="AK201" s="134"/>
      <c r="AL201" s="134"/>
      <c r="AM201" s="134"/>
      <c r="AN201" s="134"/>
      <c r="AO201" s="134"/>
      <c r="AP201" s="134"/>
      <c r="AQ201" s="134"/>
      <c r="AR201" s="134"/>
      <c r="AS201" s="134"/>
      <c r="AT201" s="134"/>
      <c r="AU201" s="134"/>
      <c r="AV201" s="134"/>
      <c r="AW201" s="134"/>
      <c r="AX201" s="134"/>
      <c r="AY201" s="134"/>
      <c r="AZ201" s="134"/>
      <c r="BA201" s="134"/>
    </row>
    <row r="202" spans="1:53" s="104" customFormat="1" ht="12.75" customHeight="1">
      <c r="A202" s="134"/>
      <c r="B202" s="134"/>
      <c r="H202" s="105"/>
      <c r="M202" s="105"/>
      <c r="N202" s="134"/>
      <c r="O202" s="134"/>
      <c r="U202" s="105"/>
      <c r="Z202" s="105"/>
      <c r="AA202" s="134"/>
      <c r="AB202" s="134"/>
      <c r="AC202" s="134"/>
      <c r="AD202" s="134"/>
      <c r="AE202" s="134"/>
      <c r="AF202" s="134"/>
      <c r="AG202" s="134"/>
      <c r="AH202" s="134"/>
      <c r="AI202" s="134"/>
      <c r="AJ202" s="134"/>
      <c r="AK202" s="134"/>
      <c r="AL202" s="134"/>
      <c r="AM202" s="134"/>
      <c r="AN202" s="134"/>
      <c r="AO202" s="134"/>
      <c r="AP202" s="134"/>
      <c r="AQ202" s="134"/>
      <c r="AR202" s="134"/>
      <c r="AS202" s="134"/>
      <c r="AT202" s="134"/>
      <c r="AU202" s="134"/>
      <c r="AV202" s="134"/>
      <c r="AW202" s="134"/>
      <c r="AX202" s="134"/>
      <c r="AY202" s="134"/>
      <c r="AZ202" s="134"/>
      <c r="BA202" s="134"/>
    </row>
    <row r="203" spans="1:53" s="104" customFormat="1" ht="12.75" customHeight="1">
      <c r="A203" s="134"/>
      <c r="B203" s="134"/>
      <c r="H203" s="105"/>
      <c r="M203" s="105"/>
      <c r="N203" s="134"/>
      <c r="O203" s="134"/>
      <c r="U203" s="105"/>
      <c r="Z203" s="105"/>
      <c r="AA203" s="134"/>
      <c r="AB203" s="134"/>
      <c r="AC203" s="134"/>
      <c r="AD203" s="134"/>
      <c r="AE203" s="134"/>
      <c r="AF203" s="134"/>
      <c r="AG203" s="134"/>
      <c r="AH203" s="134"/>
      <c r="AI203" s="134"/>
      <c r="AJ203" s="134"/>
      <c r="AK203" s="134"/>
      <c r="AL203" s="134"/>
      <c r="AM203" s="134"/>
      <c r="AN203" s="134"/>
      <c r="AO203" s="134"/>
      <c r="AP203" s="134"/>
      <c r="AQ203" s="134"/>
      <c r="AR203" s="134"/>
      <c r="AS203" s="134"/>
      <c r="AT203" s="134"/>
      <c r="AU203" s="134"/>
      <c r="AV203" s="134"/>
      <c r="AW203" s="134"/>
      <c r="AX203" s="134"/>
      <c r="AY203" s="134"/>
      <c r="AZ203" s="134"/>
      <c r="BA203" s="134"/>
    </row>
    <row r="204" spans="1:53" s="104" customFormat="1" ht="12.75" customHeight="1">
      <c r="A204" s="134"/>
      <c r="B204" s="134"/>
      <c r="H204" s="105"/>
      <c r="M204" s="105"/>
      <c r="N204" s="134"/>
      <c r="O204" s="134"/>
      <c r="U204" s="105"/>
      <c r="Z204" s="105"/>
      <c r="AA204" s="134"/>
      <c r="AB204" s="134"/>
      <c r="AC204" s="134"/>
      <c r="AD204" s="134"/>
      <c r="AE204" s="134"/>
      <c r="AF204" s="134"/>
      <c r="AG204" s="134"/>
      <c r="AH204" s="134"/>
      <c r="AI204" s="134"/>
      <c r="AJ204" s="134"/>
      <c r="AK204" s="134"/>
      <c r="AL204" s="134"/>
      <c r="AM204" s="134"/>
      <c r="AN204" s="134"/>
      <c r="AO204" s="134"/>
      <c r="AP204" s="134"/>
      <c r="AQ204" s="134"/>
      <c r="AR204" s="134"/>
      <c r="AS204" s="134"/>
      <c r="AT204" s="134"/>
      <c r="AU204" s="134"/>
      <c r="AV204" s="134"/>
      <c r="AW204" s="134"/>
      <c r="AX204" s="134"/>
      <c r="AY204" s="134"/>
      <c r="AZ204" s="134"/>
      <c r="BA204" s="134"/>
    </row>
    <row r="205" spans="1:53" s="104" customFormat="1" ht="12.75" customHeight="1">
      <c r="A205" s="134"/>
      <c r="B205" s="134"/>
      <c r="H205" s="105"/>
      <c r="M205" s="105"/>
      <c r="N205" s="134"/>
      <c r="O205" s="134"/>
      <c r="U205" s="105"/>
      <c r="Z205" s="105"/>
      <c r="AA205" s="134"/>
      <c r="AB205" s="134"/>
      <c r="AC205" s="134"/>
      <c r="AD205" s="134"/>
      <c r="AE205" s="134"/>
      <c r="AF205" s="134"/>
      <c r="AG205" s="134"/>
      <c r="AH205" s="134"/>
      <c r="AI205" s="134"/>
      <c r="AJ205" s="134"/>
      <c r="AK205" s="134"/>
      <c r="AL205" s="134"/>
      <c r="AM205" s="134"/>
      <c r="AN205" s="134"/>
      <c r="AO205" s="134"/>
      <c r="AP205" s="134"/>
      <c r="AQ205" s="134"/>
      <c r="AR205" s="134"/>
      <c r="AS205" s="134"/>
      <c r="AT205" s="134"/>
      <c r="AU205" s="134"/>
      <c r="AV205" s="134"/>
      <c r="AW205" s="134"/>
      <c r="AX205" s="134"/>
      <c r="AY205" s="134"/>
      <c r="AZ205" s="134"/>
      <c r="BA205" s="134"/>
    </row>
    <row r="206" spans="1:53" s="104" customFormat="1" ht="12.75" customHeight="1">
      <c r="A206" s="134"/>
      <c r="B206" s="134"/>
      <c r="H206" s="105"/>
      <c r="M206" s="105"/>
      <c r="N206" s="134"/>
      <c r="O206" s="134"/>
      <c r="U206" s="105"/>
      <c r="Z206" s="105"/>
      <c r="AA206" s="134"/>
      <c r="AB206" s="134"/>
      <c r="AC206" s="134"/>
      <c r="AD206" s="134"/>
      <c r="AE206" s="134"/>
      <c r="AF206" s="134"/>
      <c r="AG206" s="134"/>
      <c r="AH206" s="134"/>
      <c r="AI206" s="134"/>
      <c r="AJ206" s="134"/>
      <c r="AK206" s="134"/>
      <c r="AL206" s="134"/>
      <c r="AM206" s="134"/>
      <c r="AN206" s="134"/>
      <c r="AO206" s="134"/>
      <c r="AP206" s="134"/>
      <c r="AQ206" s="134"/>
      <c r="AR206" s="134"/>
      <c r="AS206" s="134"/>
      <c r="AT206" s="134"/>
      <c r="AU206" s="134"/>
      <c r="AV206" s="134"/>
      <c r="AW206" s="134"/>
      <c r="AX206" s="134"/>
      <c r="AY206" s="134"/>
      <c r="AZ206" s="134"/>
      <c r="BA206" s="134"/>
    </row>
    <row r="207" spans="1:53" s="104" customFormat="1" ht="12.75" customHeight="1">
      <c r="A207" s="134"/>
      <c r="B207" s="134"/>
      <c r="H207" s="105"/>
      <c r="M207" s="105"/>
      <c r="N207" s="134"/>
      <c r="O207" s="134"/>
      <c r="U207" s="105"/>
      <c r="Z207" s="105"/>
      <c r="AA207" s="134"/>
      <c r="AB207" s="134"/>
      <c r="AC207" s="134"/>
      <c r="AD207" s="134"/>
      <c r="AE207" s="134"/>
      <c r="AF207" s="134"/>
      <c r="AG207" s="134"/>
      <c r="AH207" s="134"/>
      <c r="AI207" s="134"/>
      <c r="AJ207" s="134"/>
      <c r="AK207" s="134"/>
      <c r="AL207" s="134"/>
      <c r="AM207" s="134"/>
      <c r="AN207" s="134"/>
      <c r="AO207" s="134"/>
      <c r="AP207" s="134"/>
      <c r="AQ207" s="134"/>
      <c r="AR207" s="134"/>
      <c r="AS207" s="134"/>
      <c r="AT207" s="134"/>
      <c r="AU207" s="134"/>
      <c r="AV207" s="134"/>
      <c r="AW207" s="134"/>
      <c r="AX207" s="134"/>
      <c r="AY207" s="134"/>
      <c r="AZ207" s="134"/>
      <c r="BA207" s="134"/>
    </row>
    <row r="208" spans="1:53" s="104" customFormat="1" ht="12.75" customHeight="1">
      <c r="A208" s="134"/>
      <c r="B208" s="134"/>
      <c r="H208" s="105"/>
      <c r="M208" s="105"/>
      <c r="N208" s="134"/>
      <c r="O208" s="134"/>
      <c r="U208" s="105"/>
      <c r="Z208" s="105"/>
      <c r="AA208" s="134"/>
      <c r="AB208" s="134"/>
      <c r="AC208" s="134"/>
      <c r="AD208" s="134"/>
      <c r="AE208" s="134"/>
      <c r="AF208" s="134"/>
      <c r="AG208" s="134"/>
      <c r="AH208" s="134"/>
      <c r="AI208" s="134"/>
      <c r="AJ208" s="134"/>
      <c r="AK208" s="134"/>
      <c r="AL208" s="134"/>
      <c r="AM208" s="134"/>
      <c r="AN208" s="134"/>
      <c r="AO208" s="134"/>
      <c r="AP208" s="134"/>
      <c r="AQ208" s="134"/>
      <c r="AR208" s="134"/>
      <c r="AS208" s="134"/>
      <c r="AT208" s="134"/>
      <c r="AU208" s="134"/>
      <c r="AV208" s="134"/>
      <c r="AW208" s="134"/>
      <c r="AX208" s="134"/>
      <c r="AY208" s="134"/>
      <c r="AZ208" s="134"/>
      <c r="BA208" s="134"/>
    </row>
    <row r="209" spans="1:53" s="104" customFormat="1" ht="12.75" customHeight="1">
      <c r="A209" s="134"/>
      <c r="B209" s="134"/>
      <c r="H209" s="105"/>
      <c r="M209" s="105"/>
      <c r="N209" s="134"/>
      <c r="O209" s="134"/>
      <c r="U209" s="105"/>
      <c r="Z209" s="105"/>
      <c r="AA209" s="134"/>
      <c r="AB209" s="134"/>
      <c r="AC209" s="134"/>
      <c r="AD209" s="134"/>
      <c r="AE209" s="134"/>
      <c r="AF209" s="134"/>
      <c r="AG209" s="134"/>
      <c r="AH209" s="134"/>
      <c r="AI209" s="134"/>
      <c r="AJ209" s="134"/>
      <c r="AK209" s="134"/>
      <c r="AL209" s="134"/>
      <c r="AM209" s="134"/>
      <c r="AN209" s="134"/>
      <c r="AO209" s="134"/>
      <c r="AP209" s="134"/>
      <c r="AQ209" s="134"/>
      <c r="AR209" s="134"/>
      <c r="AS209" s="134"/>
      <c r="AT209" s="134"/>
      <c r="AU209" s="134"/>
      <c r="AV209" s="134"/>
      <c r="AW209" s="134"/>
      <c r="AX209" s="134"/>
      <c r="AY209" s="134"/>
      <c r="AZ209" s="134"/>
      <c r="BA209" s="134"/>
    </row>
    <row r="210" spans="1:53" s="104" customFormat="1" ht="12.75" customHeight="1">
      <c r="A210" s="134"/>
      <c r="B210" s="134"/>
      <c r="H210" s="105"/>
      <c r="M210" s="105"/>
      <c r="N210" s="134"/>
      <c r="O210" s="134"/>
      <c r="U210" s="105"/>
      <c r="Z210" s="105"/>
      <c r="AA210" s="134"/>
      <c r="AB210" s="134"/>
      <c r="AC210" s="134"/>
      <c r="AD210" s="134"/>
      <c r="AE210" s="134"/>
      <c r="AF210" s="134"/>
      <c r="AG210" s="134"/>
      <c r="AH210" s="134"/>
      <c r="AI210" s="134"/>
      <c r="AJ210" s="134"/>
      <c r="AK210" s="134"/>
      <c r="AL210" s="134"/>
      <c r="AM210" s="134"/>
      <c r="AN210" s="134"/>
      <c r="AO210" s="134"/>
      <c r="AP210" s="134"/>
      <c r="AQ210" s="134"/>
      <c r="AR210" s="134"/>
      <c r="AS210" s="134"/>
      <c r="AT210" s="134"/>
      <c r="AU210" s="134"/>
      <c r="AV210" s="134"/>
      <c r="AW210" s="134"/>
      <c r="AX210" s="134"/>
      <c r="AY210" s="134"/>
      <c r="AZ210" s="134"/>
      <c r="BA210" s="134"/>
    </row>
    <row r="211" spans="1:53" s="104" customFormat="1" ht="12.75" customHeight="1">
      <c r="A211" s="134"/>
      <c r="B211" s="134"/>
      <c r="H211" s="105"/>
      <c r="M211" s="105"/>
      <c r="N211" s="134"/>
      <c r="O211" s="134"/>
      <c r="U211" s="105"/>
      <c r="Z211" s="105"/>
      <c r="AA211" s="134"/>
      <c r="AB211" s="134"/>
      <c r="AC211" s="134"/>
      <c r="AD211" s="134"/>
      <c r="AE211" s="134"/>
      <c r="AF211" s="134"/>
      <c r="AG211" s="134"/>
      <c r="AH211" s="134"/>
      <c r="AI211" s="134"/>
      <c r="AJ211" s="134"/>
      <c r="AK211" s="134"/>
      <c r="AL211" s="134"/>
      <c r="AM211" s="134"/>
      <c r="AN211" s="134"/>
      <c r="AO211" s="134"/>
      <c r="AP211" s="134"/>
      <c r="AQ211" s="134"/>
      <c r="AR211" s="134"/>
      <c r="AS211" s="134"/>
      <c r="AT211" s="134"/>
      <c r="AU211" s="134"/>
      <c r="AV211" s="134"/>
      <c r="AW211" s="134"/>
      <c r="AX211" s="134"/>
      <c r="AY211" s="134"/>
      <c r="AZ211" s="134"/>
      <c r="BA211" s="134"/>
    </row>
    <row r="212" spans="1:53" s="104" customFormat="1" ht="12.75" customHeight="1">
      <c r="A212" s="134"/>
      <c r="B212" s="134"/>
      <c r="H212" s="105"/>
      <c r="M212" s="105"/>
      <c r="N212" s="134"/>
      <c r="O212" s="134"/>
      <c r="U212" s="105"/>
      <c r="Z212" s="105"/>
      <c r="AA212" s="134"/>
      <c r="AB212" s="134"/>
      <c r="AC212" s="134"/>
      <c r="AD212" s="134"/>
      <c r="AE212" s="134"/>
      <c r="AF212" s="134"/>
      <c r="AG212" s="134"/>
      <c r="AH212" s="134"/>
      <c r="AI212" s="134"/>
      <c r="AJ212" s="134"/>
      <c r="AK212" s="134"/>
      <c r="AL212" s="134"/>
      <c r="AM212" s="134"/>
      <c r="AN212" s="134"/>
      <c r="AO212" s="134"/>
      <c r="AP212" s="134"/>
      <c r="AQ212" s="134"/>
      <c r="AR212" s="134"/>
      <c r="AS212" s="134"/>
      <c r="AT212" s="134"/>
      <c r="AU212" s="134"/>
      <c r="AV212" s="134"/>
      <c r="AW212" s="134"/>
      <c r="AX212" s="134"/>
      <c r="AY212" s="134"/>
      <c r="AZ212" s="134"/>
      <c r="BA212" s="134"/>
    </row>
    <row r="213" spans="1:53" s="104" customFormat="1" ht="12.75" customHeight="1">
      <c r="A213" s="134"/>
      <c r="B213" s="134"/>
      <c r="H213" s="105"/>
      <c r="M213" s="105"/>
      <c r="N213" s="134"/>
      <c r="O213" s="134"/>
      <c r="U213" s="105"/>
      <c r="Z213" s="105"/>
      <c r="AA213" s="134"/>
      <c r="AB213" s="134"/>
      <c r="AC213" s="134"/>
      <c r="AD213" s="134"/>
      <c r="AE213" s="134"/>
      <c r="AF213" s="134"/>
      <c r="AG213" s="134"/>
      <c r="AH213" s="134"/>
      <c r="AI213" s="134"/>
      <c r="AJ213" s="134"/>
      <c r="AK213" s="134"/>
      <c r="AL213" s="134"/>
      <c r="AM213" s="134"/>
      <c r="AN213" s="134"/>
      <c r="AO213" s="134"/>
      <c r="AP213" s="134"/>
      <c r="AQ213" s="134"/>
      <c r="AR213" s="134"/>
      <c r="AS213" s="134"/>
      <c r="AT213" s="134"/>
      <c r="AU213" s="134"/>
      <c r="AV213" s="134"/>
      <c r="AW213" s="134"/>
      <c r="AX213" s="134"/>
      <c r="AY213" s="134"/>
      <c r="AZ213" s="134"/>
      <c r="BA213" s="134"/>
    </row>
    <row r="214" spans="1:53" s="104" customFormat="1" ht="12.75" customHeight="1">
      <c r="A214" s="134"/>
      <c r="B214" s="134"/>
      <c r="H214" s="105"/>
      <c r="M214" s="105"/>
      <c r="N214" s="134"/>
      <c r="O214" s="134"/>
      <c r="U214" s="105"/>
      <c r="Z214" s="105"/>
      <c r="AA214" s="134"/>
      <c r="AB214" s="134"/>
      <c r="AC214" s="134"/>
      <c r="AD214" s="134"/>
      <c r="AE214" s="134"/>
      <c r="AF214" s="134"/>
      <c r="AG214" s="134"/>
      <c r="AH214" s="134"/>
      <c r="AI214" s="134"/>
      <c r="AJ214" s="134"/>
      <c r="AK214" s="134"/>
      <c r="AL214" s="134"/>
      <c r="AM214" s="134"/>
      <c r="AN214" s="134"/>
      <c r="AO214" s="134"/>
      <c r="AP214" s="134"/>
      <c r="AQ214" s="134"/>
      <c r="AR214" s="134"/>
      <c r="AS214" s="134"/>
      <c r="AT214" s="134"/>
      <c r="AU214" s="134"/>
      <c r="AV214" s="134"/>
      <c r="AW214" s="134"/>
      <c r="AX214" s="134"/>
      <c r="AY214" s="134"/>
      <c r="AZ214" s="134"/>
      <c r="BA214" s="134"/>
    </row>
    <row r="215" spans="1:53" s="104" customFormat="1" ht="12.75" customHeight="1">
      <c r="A215" s="134"/>
      <c r="B215" s="134"/>
      <c r="H215" s="105"/>
      <c r="M215" s="105"/>
      <c r="N215" s="134"/>
      <c r="O215" s="134"/>
      <c r="U215" s="105"/>
      <c r="Z215" s="105"/>
      <c r="AA215" s="134"/>
      <c r="AB215" s="134"/>
      <c r="AC215" s="134"/>
      <c r="AD215" s="134"/>
      <c r="AE215" s="134"/>
      <c r="AF215" s="134"/>
      <c r="AG215" s="134"/>
      <c r="AH215" s="134"/>
      <c r="AI215" s="134"/>
      <c r="AJ215" s="134"/>
      <c r="AK215" s="134"/>
      <c r="AL215" s="134"/>
      <c r="AM215" s="134"/>
      <c r="AN215" s="134"/>
      <c r="AO215" s="134"/>
      <c r="AP215" s="134"/>
      <c r="AQ215" s="134"/>
      <c r="AR215" s="134"/>
      <c r="AS215" s="134"/>
      <c r="AT215" s="134"/>
      <c r="AU215" s="134"/>
      <c r="AV215" s="134"/>
      <c r="AW215" s="134"/>
      <c r="AX215" s="134"/>
      <c r="AY215" s="134"/>
      <c r="AZ215" s="134"/>
      <c r="BA215" s="134"/>
    </row>
    <row r="216" spans="1:53" s="104" customFormat="1" ht="12.75" customHeight="1">
      <c r="A216" s="134"/>
      <c r="B216" s="134"/>
      <c r="H216" s="105"/>
      <c r="M216" s="105"/>
      <c r="N216" s="134"/>
      <c r="O216" s="134"/>
      <c r="U216" s="105"/>
      <c r="Z216" s="105"/>
      <c r="AA216" s="134"/>
      <c r="AB216" s="134"/>
      <c r="AC216" s="134"/>
      <c r="AD216" s="134"/>
      <c r="AE216" s="134"/>
      <c r="AF216" s="134"/>
      <c r="AG216" s="134"/>
      <c r="AH216" s="134"/>
      <c r="AI216" s="134"/>
      <c r="AJ216" s="134"/>
      <c r="AK216" s="134"/>
      <c r="AL216" s="134"/>
      <c r="AM216" s="134"/>
      <c r="AN216" s="134"/>
      <c r="AO216" s="134"/>
      <c r="AP216" s="134"/>
      <c r="AQ216" s="134"/>
      <c r="AR216" s="134"/>
      <c r="AS216" s="134"/>
      <c r="AT216" s="134"/>
      <c r="AU216" s="134"/>
      <c r="AV216" s="134"/>
      <c r="AW216" s="134"/>
      <c r="AX216" s="134"/>
      <c r="AY216" s="134"/>
      <c r="AZ216" s="134"/>
      <c r="BA216" s="134"/>
    </row>
    <row r="217" spans="1:53" s="104" customFormat="1" ht="12.75" customHeight="1">
      <c r="A217" s="134"/>
      <c r="B217" s="134"/>
      <c r="H217" s="105"/>
      <c r="M217" s="105"/>
      <c r="N217" s="134"/>
      <c r="O217" s="134"/>
      <c r="U217" s="105"/>
      <c r="Z217" s="105"/>
      <c r="AA217" s="134"/>
      <c r="AB217" s="134"/>
      <c r="AC217" s="134"/>
      <c r="AD217" s="134"/>
      <c r="AE217" s="134"/>
      <c r="AF217" s="134"/>
      <c r="AG217" s="134"/>
      <c r="AH217" s="134"/>
      <c r="AI217" s="134"/>
      <c r="AJ217" s="134"/>
      <c r="AK217" s="134"/>
      <c r="AL217" s="134"/>
      <c r="AM217" s="134"/>
      <c r="AN217" s="134"/>
      <c r="AO217" s="134"/>
      <c r="AP217" s="134"/>
      <c r="AQ217" s="134"/>
      <c r="AR217" s="134"/>
      <c r="AS217" s="134"/>
      <c r="AT217" s="134"/>
      <c r="AU217" s="134"/>
      <c r="AV217" s="134"/>
      <c r="AW217" s="134"/>
      <c r="AX217" s="134"/>
      <c r="AY217" s="134"/>
      <c r="AZ217" s="134"/>
      <c r="BA217" s="134"/>
    </row>
    <row r="218" spans="1:53" s="104" customFormat="1" ht="12.75" customHeight="1">
      <c r="A218" s="134"/>
      <c r="B218" s="134"/>
      <c r="H218" s="105"/>
      <c r="M218" s="105"/>
      <c r="N218" s="134"/>
      <c r="O218" s="134"/>
      <c r="U218" s="105"/>
      <c r="Z218" s="105"/>
      <c r="AA218" s="134"/>
      <c r="AB218" s="134"/>
      <c r="AC218" s="134"/>
      <c r="AD218" s="134"/>
      <c r="AE218" s="134"/>
      <c r="AF218" s="134"/>
      <c r="AG218" s="134"/>
      <c r="AH218" s="134"/>
      <c r="AI218" s="134"/>
      <c r="AJ218" s="134"/>
      <c r="AK218" s="134"/>
      <c r="AL218" s="134"/>
      <c r="AM218" s="134"/>
      <c r="AN218" s="134"/>
      <c r="AO218" s="134"/>
      <c r="AP218" s="134"/>
      <c r="AQ218" s="134"/>
      <c r="AR218" s="134"/>
      <c r="AS218" s="134"/>
      <c r="AT218" s="134"/>
      <c r="AU218" s="134"/>
      <c r="AV218" s="134"/>
      <c r="AW218" s="134"/>
      <c r="AX218" s="134"/>
      <c r="AY218" s="134"/>
      <c r="AZ218" s="134"/>
      <c r="BA218" s="134"/>
    </row>
    <row r="219" spans="1:53" s="104" customFormat="1" ht="12.75" customHeight="1">
      <c r="A219" s="134"/>
      <c r="B219" s="134"/>
      <c r="H219" s="105"/>
      <c r="M219" s="105"/>
      <c r="N219" s="134"/>
      <c r="O219" s="134"/>
      <c r="U219" s="105"/>
      <c r="Z219" s="105"/>
      <c r="AA219" s="134"/>
      <c r="AB219" s="134"/>
      <c r="AC219" s="134"/>
      <c r="AD219" s="134"/>
      <c r="AE219" s="134"/>
      <c r="AF219" s="134"/>
      <c r="AG219" s="134"/>
      <c r="AH219" s="134"/>
      <c r="AI219" s="134"/>
      <c r="AJ219" s="134"/>
      <c r="AK219" s="134"/>
      <c r="AL219" s="134"/>
      <c r="AM219" s="134"/>
      <c r="AN219" s="134"/>
      <c r="AO219" s="134"/>
      <c r="AP219" s="134"/>
      <c r="AQ219" s="134"/>
      <c r="AR219" s="134"/>
      <c r="AS219" s="134"/>
      <c r="AT219" s="134"/>
      <c r="AU219" s="134"/>
      <c r="AV219" s="134"/>
      <c r="AW219" s="134"/>
      <c r="AX219" s="134"/>
      <c r="AY219" s="134"/>
      <c r="AZ219" s="134"/>
      <c r="BA219" s="134"/>
    </row>
    <row r="220" spans="1:53" ht="12.75" customHeight="1">
      <c r="AA220" s="26"/>
      <c r="AB220" s="26"/>
      <c r="AC220" s="26"/>
      <c r="AD220" s="26"/>
      <c r="AE220" s="26"/>
      <c r="AF220" s="26"/>
      <c r="AG220" s="26"/>
      <c r="AH220" s="26"/>
      <c r="AI220" s="26"/>
      <c r="AJ220" s="26"/>
      <c r="AK220" s="26"/>
      <c r="AL220" s="26"/>
      <c r="AM220" s="26"/>
      <c r="AN220" s="26"/>
      <c r="AO220" s="26"/>
    </row>
    <row r="221" spans="1:53" ht="12.75" customHeight="1">
      <c r="AA221" s="26"/>
      <c r="AB221" s="26"/>
      <c r="AC221" s="26"/>
      <c r="AD221" s="26"/>
      <c r="AE221" s="26"/>
      <c r="AF221" s="26"/>
      <c r="AG221" s="26"/>
      <c r="AH221" s="26"/>
      <c r="AI221" s="26"/>
      <c r="AJ221" s="26"/>
      <c r="AK221" s="26"/>
      <c r="AL221" s="26"/>
      <c r="AM221" s="26"/>
      <c r="AN221" s="26"/>
      <c r="AO221" s="26"/>
    </row>
    <row r="222" spans="1:53" ht="12.75" customHeight="1">
      <c r="AA222" s="26"/>
      <c r="AB222" s="26"/>
      <c r="AC222" s="26"/>
      <c r="AD222" s="26"/>
      <c r="AE222" s="26"/>
      <c r="AF222" s="26"/>
      <c r="AG222" s="26"/>
      <c r="AH222" s="26"/>
      <c r="AI222" s="26"/>
      <c r="AJ222" s="26"/>
      <c r="AK222" s="26"/>
      <c r="AL222" s="26"/>
      <c r="AM222" s="26"/>
      <c r="AN222" s="26"/>
      <c r="AO222" s="26"/>
    </row>
    <row r="223" spans="1:53" ht="12.75" customHeight="1">
      <c r="AA223" s="26"/>
      <c r="AB223" s="26"/>
      <c r="AC223" s="26"/>
      <c r="AD223" s="26"/>
      <c r="AE223" s="26"/>
      <c r="AF223" s="26"/>
      <c r="AG223" s="26"/>
      <c r="AH223" s="26"/>
      <c r="AI223" s="26"/>
      <c r="AJ223" s="26"/>
      <c r="AK223" s="26"/>
      <c r="AL223" s="26"/>
      <c r="AM223" s="26"/>
      <c r="AN223" s="26"/>
      <c r="AO223" s="26"/>
    </row>
  </sheetData>
  <printOptions horizontalCentered="1"/>
  <pageMargins left="0.5" right="0.5" top="0.5" bottom="0.5" header="0" footer="0"/>
  <pageSetup scale="96" orientation="landscape" r:id="rId1"/>
  <headerFooter scaleWithDoc="0" alignWithMargins="0">
    <oddHeader>&amp;CCarnegie Mellon University</oddHeader>
    <oddFooter>&amp;CInstitutional Research and Analysis / Official Enrollment Fall Semester 2017</oddFooter>
  </headerFooter>
  <rowBreaks count="1" manualBreakCount="1">
    <brk id="43" max="25" man="1"/>
  </rowBreaks>
  <colBreaks count="1" manualBreakCount="1">
    <brk id="13" max="7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zoomScaleNormal="100" zoomScaleSheetLayoutView="100" workbookViewId="0">
      <selection activeCell="A20" sqref="A20"/>
    </sheetView>
  </sheetViews>
  <sheetFormatPr defaultRowHeight="12" customHeight="1"/>
  <cols>
    <col min="1" max="1" width="9" style="166" customWidth="1"/>
    <col min="2" max="2" width="7" style="166" customWidth="1"/>
    <col min="3" max="11" width="7.7109375" style="166" customWidth="1"/>
    <col min="12" max="14" width="7.7109375" style="167" customWidth="1"/>
    <col min="15" max="15" width="14.140625" style="166" customWidth="1"/>
    <col min="16" max="16" width="12.85546875" style="166" customWidth="1"/>
    <col min="17" max="36" width="7.7109375" style="166" customWidth="1"/>
    <col min="37" max="16384" width="9.140625" style="166"/>
  </cols>
  <sheetData>
    <row r="1" spans="1:21" ht="12" customHeight="1">
      <c r="A1" s="31" t="s">
        <v>341</v>
      </c>
      <c r="B1" s="165"/>
    </row>
    <row r="2" spans="1:21" ht="12" customHeight="1">
      <c r="A2" s="31"/>
      <c r="B2" s="165"/>
    </row>
    <row r="3" spans="1:21" ht="12" customHeight="1">
      <c r="A3" s="167" t="s">
        <v>76</v>
      </c>
      <c r="B3" s="167" t="s">
        <v>92</v>
      </c>
      <c r="C3" s="354" t="s">
        <v>93</v>
      </c>
      <c r="D3" s="354"/>
      <c r="E3" s="354"/>
      <c r="F3" s="354" t="s">
        <v>270</v>
      </c>
      <c r="G3" s="354"/>
      <c r="H3" s="354"/>
      <c r="I3" s="354" t="s">
        <v>274</v>
      </c>
      <c r="J3" s="354"/>
      <c r="K3" s="354"/>
      <c r="L3" s="354" t="s">
        <v>8</v>
      </c>
      <c r="M3" s="354"/>
      <c r="N3" s="354"/>
    </row>
    <row r="4" spans="1:21" ht="12" customHeight="1">
      <c r="A4" s="167"/>
      <c r="B4" s="167"/>
      <c r="C4" s="207">
        <v>2017</v>
      </c>
      <c r="D4" s="207">
        <v>2016</v>
      </c>
      <c r="E4" s="207" t="s">
        <v>301</v>
      </c>
      <c r="F4" s="207">
        <v>2017</v>
      </c>
      <c r="G4" s="207">
        <v>2016</v>
      </c>
      <c r="H4" s="207" t="s">
        <v>301</v>
      </c>
      <c r="I4" s="207">
        <v>2017</v>
      </c>
      <c r="J4" s="207">
        <v>2016</v>
      </c>
      <c r="K4" s="207" t="s">
        <v>301</v>
      </c>
      <c r="L4" s="207">
        <v>2017</v>
      </c>
      <c r="M4" s="207">
        <v>2016</v>
      </c>
      <c r="N4" s="207" t="s">
        <v>301</v>
      </c>
    </row>
    <row r="5" spans="1:21" ht="12" customHeight="1">
      <c r="A5" s="202" t="s">
        <v>80</v>
      </c>
      <c r="B5" s="168" t="s">
        <v>77</v>
      </c>
      <c r="C5" s="203">
        <v>902</v>
      </c>
      <c r="D5" s="203">
        <v>889</v>
      </c>
      <c r="E5" s="340">
        <f t="shared" ref="E5:E48" si="0">IFERROR((C5-D5)/D5, " ")</f>
        <v>1.4623172103487065E-2</v>
      </c>
      <c r="F5" s="208">
        <v>330</v>
      </c>
      <c r="G5" s="208">
        <v>323</v>
      </c>
      <c r="H5" s="345">
        <f t="shared" ref="H5:H48" si="1">IFERROR((F5-G5)/G5, " ")</f>
        <v>2.1671826625386997E-2</v>
      </c>
      <c r="I5" s="203">
        <v>32</v>
      </c>
      <c r="J5" s="203">
        <v>34</v>
      </c>
      <c r="K5" s="340">
        <f t="shared" ref="K5:K48" si="2">IFERROR((I5-J5)/J5, " ")</f>
        <v>-5.8823529411764705E-2</v>
      </c>
      <c r="L5" s="209">
        <v>1264</v>
      </c>
      <c r="M5" s="209">
        <v>1246</v>
      </c>
      <c r="N5" s="345">
        <f t="shared" ref="N5:N48" si="3">IFERROR((L5-M5)/M5, " ")</f>
        <v>1.4446227929373997E-2</v>
      </c>
    </row>
    <row r="6" spans="1:21" ht="12" customHeight="1">
      <c r="A6" s="202"/>
      <c r="B6" s="168" t="s">
        <v>78</v>
      </c>
      <c r="C6" s="203">
        <v>31</v>
      </c>
      <c r="D6" s="203">
        <v>30</v>
      </c>
      <c r="E6" s="340">
        <f t="shared" si="0"/>
        <v>3.3333333333333333E-2</v>
      </c>
      <c r="F6" s="208">
        <v>16</v>
      </c>
      <c r="G6" s="208">
        <v>23</v>
      </c>
      <c r="H6" s="345">
        <f t="shared" si="1"/>
        <v>-0.30434782608695654</v>
      </c>
      <c r="I6" s="203">
        <v>4</v>
      </c>
      <c r="J6" s="203">
        <v>7</v>
      </c>
      <c r="K6" s="340">
        <f t="shared" si="2"/>
        <v>-0.42857142857142855</v>
      </c>
      <c r="L6" s="209">
        <v>51</v>
      </c>
      <c r="M6" s="209">
        <v>60</v>
      </c>
      <c r="N6" s="345">
        <f t="shared" si="3"/>
        <v>-0.15</v>
      </c>
    </row>
    <row r="7" spans="1:21" ht="12" customHeight="1">
      <c r="A7" s="202"/>
      <c r="B7" s="202" t="s">
        <v>19</v>
      </c>
      <c r="C7" s="204">
        <v>933</v>
      </c>
      <c r="D7" s="204">
        <v>919</v>
      </c>
      <c r="E7" s="341">
        <f t="shared" si="0"/>
        <v>1.5233949945593036E-2</v>
      </c>
      <c r="F7" s="204">
        <v>346</v>
      </c>
      <c r="G7" s="204">
        <v>346</v>
      </c>
      <c r="H7" s="341">
        <f t="shared" si="1"/>
        <v>0</v>
      </c>
      <c r="I7" s="204">
        <v>36</v>
      </c>
      <c r="J7" s="204">
        <v>41</v>
      </c>
      <c r="K7" s="341">
        <f t="shared" si="2"/>
        <v>-0.12195121951219512</v>
      </c>
      <c r="L7" s="204">
        <v>1315</v>
      </c>
      <c r="M7" s="204">
        <v>1306</v>
      </c>
      <c r="N7" s="341">
        <f t="shared" si="3"/>
        <v>6.8912710566615618E-3</v>
      </c>
      <c r="U7" s="198"/>
    </row>
    <row r="8" spans="1:21" s="167" customFormat="1" ht="12" customHeight="1">
      <c r="A8" s="202"/>
      <c r="B8" s="229" t="s">
        <v>90</v>
      </c>
      <c r="C8" s="230">
        <v>914.7</v>
      </c>
      <c r="D8" s="230">
        <v>897.4</v>
      </c>
      <c r="E8" s="342">
        <f t="shared" si="0"/>
        <v>1.927791397370188E-2</v>
      </c>
      <c r="F8" s="230">
        <v>336.6</v>
      </c>
      <c r="G8" s="230">
        <v>332.9</v>
      </c>
      <c r="H8" s="342">
        <f t="shared" si="1"/>
        <v>1.1114448783418581E-2</v>
      </c>
      <c r="I8" s="231">
        <v>35.200000000000003</v>
      </c>
      <c r="J8" s="231">
        <v>39.799999999999997</v>
      </c>
      <c r="K8" s="342">
        <f t="shared" si="2"/>
        <v>-0.11557788944723604</v>
      </c>
      <c r="L8" s="230">
        <v>1286.5999999999999</v>
      </c>
      <c r="M8" s="230">
        <v>1270.0999999999999</v>
      </c>
      <c r="N8" s="342">
        <f t="shared" si="3"/>
        <v>1.2991103062750966E-2</v>
      </c>
    </row>
    <row r="9" spans="1:21" ht="12" customHeight="1">
      <c r="A9" s="202" t="s">
        <v>81</v>
      </c>
      <c r="B9" s="168" t="s">
        <v>77</v>
      </c>
      <c r="C9" s="203">
        <v>1783</v>
      </c>
      <c r="D9" s="203">
        <v>1785</v>
      </c>
      <c r="E9" s="340">
        <f t="shared" si="0"/>
        <v>-1.1204481792717086E-3</v>
      </c>
      <c r="F9" s="208">
        <v>2086</v>
      </c>
      <c r="G9" s="208">
        <v>1924</v>
      </c>
      <c r="H9" s="345">
        <f t="shared" si="1"/>
        <v>8.4199584199584204E-2</v>
      </c>
      <c r="I9" s="203">
        <v>0</v>
      </c>
      <c r="J9" s="203">
        <v>0</v>
      </c>
      <c r="K9" s="340" t="str">
        <f t="shared" si="2"/>
        <v xml:space="preserve"> </v>
      </c>
      <c r="L9" s="209">
        <v>3869</v>
      </c>
      <c r="M9" s="209">
        <v>3709</v>
      </c>
      <c r="N9" s="345">
        <f t="shared" si="3"/>
        <v>4.3138312213534646E-2</v>
      </c>
      <c r="U9" s="254"/>
    </row>
    <row r="10" spans="1:21" ht="12" customHeight="1">
      <c r="A10" s="202"/>
      <c r="B10" s="168" t="s">
        <v>78</v>
      </c>
      <c r="C10" s="203">
        <v>25</v>
      </c>
      <c r="D10" s="203">
        <v>17</v>
      </c>
      <c r="E10" s="340">
        <f t="shared" si="0"/>
        <v>0.47058823529411764</v>
      </c>
      <c r="F10" s="208">
        <v>43</v>
      </c>
      <c r="G10" s="208">
        <v>58</v>
      </c>
      <c r="H10" s="345">
        <f t="shared" si="1"/>
        <v>-0.25862068965517243</v>
      </c>
      <c r="I10" s="203">
        <v>0</v>
      </c>
      <c r="J10" s="203">
        <v>0</v>
      </c>
      <c r="K10" s="340" t="str">
        <f t="shared" si="2"/>
        <v xml:space="preserve"> </v>
      </c>
      <c r="L10" s="209">
        <v>68</v>
      </c>
      <c r="M10" s="209">
        <v>75</v>
      </c>
      <c r="N10" s="345">
        <f t="shared" si="3"/>
        <v>-9.3333333333333338E-2</v>
      </c>
      <c r="U10" s="198"/>
    </row>
    <row r="11" spans="1:21" ht="12" customHeight="1">
      <c r="A11" s="202"/>
      <c r="B11" s="202" t="s">
        <v>19</v>
      </c>
      <c r="C11" s="204">
        <v>1808</v>
      </c>
      <c r="D11" s="204">
        <v>1802</v>
      </c>
      <c r="E11" s="341">
        <f t="shared" si="0"/>
        <v>3.3296337402885681E-3</v>
      </c>
      <c r="F11" s="204">
        <v>2129</v>
      </c>
      <c r="G11" s="204">
        <v>1982</v>
      </c>
      <c r="H11" s="341">
        <f t="shared" si="1"/>
        <v>7.4167507568113022E-2</v>
      </c>
      <c r="I11" s="204">
        <v>0</v>
      </c>
      <c r="J11" s="204">
        <v>0</v>
      </c>
      <c r="K11" s="341" t="str">
        <f t="shared" si="2"/>
        <v xml:space="preserve"> </v>
      </c>
      <c r="L11" s="204">
        <v>3937</v>
      </c>
      <c r="M11" s="204">
        <v>3784</v>
      </c>
      <c r="N11" s="341">
        <f t="shared" si="3"/>
        <v>4.0433403805496829E-2</v>
      </c>
      <c r="S11" s="198"/>
      <c r="T11" s="198"/>
      <c r="U11" s="198"/>
    </row>
    <row r="12" spans="1:21" s="167" customFormat="1" ht="12" customHeight="1">
      <c r="A12" s="202"/>
      <c r="B12" s="229" t="s">
        <v>90</v>
      </c>
      <c r="C12" s="230">
        <v>1796</v>
      </c>
      <c r="D12" s="230">
        <v>1791.6</v>
      </c>
      <c r="E12" s="342">
        <f t="shared" si="0"/>
        <v>2.4559053360125537E-3</v>
      </c>
      <c r="F12" s="230">
        <v>2104.6</v>
      </c>
      <c r="G12" s="230">
        <v>1948.7</v>
      </c>
      <c r="H12" s="342">
        <f t="shared" si="1"/>
        <v>8.0002052650484864E-2</v>
      </c>
      <c r="I12" s="232">
        <v>0</v>
      </c>
      <c r="J12" s="232">
        <v>0</v>
      </c>
      <c r="K12" s="342" t="str">
        <f t="shared" si="2"/>
        <v xml:space="preserve"> </v>
      </c>
      <c r="L12" s="230">
        <v>3900.6</v>
      </c>
      <c r="M12" s="230">
        <v>3740.3</v>
      </c>
      <c r="N12" s="342">
        <f t="shared" si="3"/>
        <v>4.2857524797476065E-2</v>
      </c>
    </row>
    <row r="13" spans="1:21" ht="12" customHeight="1">
      <c r="A13" s="202" t="s">
        <v>101</v>
      </c>
      <c r="B13" s="168" t="s">
        <v>77</v>
      </c>
      <c r="C13" s="203">
        <v>1250</v>
      </c>
      <c r="D13" s="203">
        <v>1201</v>
      </c>
      <c r="E13" s="340">
        <f t="shared" si="0"/>
        <v>4.0799333888426312E-2</v>
      </c>
      <c r="F13" s="208">
        <v>289</v>
      </c>
      <c r="G13" s="208">
        <v>279</v>
      </c>
      <c r="H13" s="345">
        <f t="shared" si="1"/>
        <v>3.5842293906810034E-2</v>
      </c>
      <c r="I13" s="203">
        <v>0</v>
      </c>
      <c r="J13" s="203">
        <v>0</v>
      </c>
      <c r="K13" s="340" t="str">
        <f t="shared" si="2"/>
        <v xml:space="preserve"> </v>
      </c>
      <c r="L13" s="209">
        <v>1539</v>
      </c>
      <c r="M13" s="209">
        <v>1480</v>
      </c>
      <c r="N13" s="345">
        <f t="shared" si="3"/>
        <v>3.9864864864864867E-2</v>
      </c>
      <c r="S13" s="254"/>
      <c r="T13" s="254"/>
      <c r="U13" s="254"/>
    </row>
    <row r="14" spans="1:21" ht="12" customHeight="1">
      <c r="A14" s="202"/>
      <c r="B14" s="168" t="s">
        <v>78</v>
      </c>
      <c r="C14" s="203">
        <v>29</v>
      </c>
      <c r="D14" s="203">
        <v>27</v>
      </c>
      <c r="E14" s="340">
        <f t="shared" si="0"/>
        <v>7.407407407407407E-2</v>
      </c>
      <c r="F14" s="208">
        <v>22</v>
      </c>
      <c r="G14" s="208">
        <v>15</v>
      </c>
      <c r="H14" s="345">
        <f t="shared" si="1"/>
        <v>0.46666666666666667</v>
      </c>
      <c r="I14" s="203">
        <v>0</v>
      </c>
      <c r="J14" s="203">
        <v>0</v>
      </c>
      <c r="K14" s="340" t="str">
        <f t="shared" si="2"/>
        <v xml:space="preserve"> </v>
      </c>
      <c r="L14" s="209">
        <v>51</v>
      </c>
      <c r="M14" s="209">
        <v>42</v>
      </c>
      <c r="N14" s="345">
        <f t="shared" si="3"/>
        <v>0.21428571428571427</v>
      </c>
      <c r="S14" s="198"/>
      <c r="T14" s="198"/>
      <c r="U14" s="198"/>
    </row>
    <row r="15" spans="1:21" ht="12" customHeight="1">
      <c r="A15" s="202"/>
      <c r="B15" s="202" t="s">
        <v>19</v>
      </c>
      <c r="C15" s="204">
        <v>1279</v>
      </c>
      <c r="D15" s="204">
        <v>1228</v>
      </c>
      <c r="E15" s="341">
        <f t="shared" si="0"/>
        <v>4.1530944625407164E-2</v>
      </c>
      <c r="F15" s="204">
        <v>311</v>
      </c>
      <c r="G15" s="204">
        <v>294</v>
      </c>
      <c r="H15" s="341">
        <f t="shared" si="1"/>
        <v>5.7823129251700682E-2</v>
      </c>
      <c r="I15" s="204">
        <v>0</v>
      </c>
      <c r="J15" s="204">
        <v>0</v>
      </c>
      <c r="K15" s="341" t="str">
        <f t="shared" si="2"/>
        <v xml:space="preserve"> </v>
      </c>
      <c r="L15" s="204">
        <v>1590</v>
      </c>
      <c r="M15" s="204">
        <v>1522</v>
      </c>
      <c r="N15" s="341">
        <f t="shared" si="3"/>
        <v>4.4678055190538767E-2</v>
      </c>
      <c r="S15" s="198"/>
      <c r="U15" s="198"/>
    </row>
    <row r="16" spans="1:21" s="167" customFormat="1" ht="12" customHeight="1">
      <c r="A16" s="202"/>
      <c r="B16" s="229" t="s">
        <v>90</v>
      </c>
      <c r="C16" s="230">
        <v>1262.4000000000001</v>
      </c>
      <c r="D16" s="230">
        <v>1210.0999999999999</v>
      </c>
      <c r="E16" s="342">
        <f t="shared" si="0"/>
        <v>4.3219568630691832E-2</v>
      </c>
      <c r="F16" s="230">
        <v>298.7</v>
      </c>
      <c r="G16" s="230">
        <v>286.10000000000002</v>
      </c>
      <c r="H16" s="342">
        <f t="shared" si="1"/>
        <v>4.4040545263893623E-2</v>
      </c>
      <c r="I16" s="232">
        <v>0</v>
      </c>
      <c r="J16" s="232">
        <v>0</v>
      </c>
      <c r="K16" s="342" t="str">
        <f t="shared" si="2"/>
        <v xml:space="preserve"> </v>
      </c>
      <c r="L16" s="230">
        <v>1561.1</v>
      </c>
      <c r="M16" s="230">
        <v>1496.2</v>
      </c>
      <c r="N16" s="342">
        <f t="shared" si="3"/>
        <v>4.3376553936639396E-2</v>
      </c>
    </row>
    <row r="17" spans="1:21" ht="12" customHeight="1">
      <c r="A17" s="202" t="s">
        <v>100</v>
      </c>
      <c r="B17" s="168" t="s">
        <v>77</v>
      </c>
      <c r="C17" s="203">
        <v>0</v>
      </c>
      <c r="D17" s="203">
        <v>0</v>
      </c>
      <c r="E17" s="340" t="str">
        <f t="shared" si="0"/>
        <v xml:space="preserve"> </v>
      </c>
      <c r="F17" s="208">
        <v>1147</v>
      </c>
      <c r="G17" s="208">
        <v>1137</v>
      </c>
      <c r="H17" s="345">
        <f t="shared" si="1"/>
        <v>8.795074758135445E-3</v>
      </c>
      <c r="I17" s="203">
        <v>1</v>
      </c>
      <c r="J17" s="203">
        <v>0</v>
      </c>
      <c r="K17" s="340" t="str">
        <f t="shared" si="2"/>
        <v xml:space="preserve"> </v>
      </c>
      <c r="L17" s="209">
        <v>1148</v>
      </c>
      <c r="M17" s="209">
        <v>1137</v>
      </c>
      <c r="N17" s="345">
        <f t="shared" si="3"/>
        <v>9.6745822339489879E-3</v>
      </c>
      <c r="S17" s="254"/>
      <c r="U17" s="254"/>
    </row>
    <row r="18" spans="1:21" ht="12" customHeight="1">
      <c r="A18" s="202"/>
      <c r="B18" s="168" t="s">
        <v>78</v>
      </c>
      <c r="C18" s="203">
        <v>0</v>
      </c>
      <c r="D18" s="203">
        <v>0</v>
      </c>
      <c r="E18" s="340" t="str">
        <f t="shared" si="0"/>
        <v xml:space="preserve"> </v>
      </c>
      <c r="F18" s="208">
        <v>279</v>
      </c>
      <c r="G18" s="208">
        <v>265</v>
      </c>
      <c r="H18" s="345">
        <f t="shared" si="1"/>
        <v>5.2830188679245285E-2</v>
      </c>
      <c r="I18" s="203">
        <v>12</v>
      </c>
      <c r="J18" s="203">
        <v>2</v>
      </c>
      <c r="K18" s="340">
        <f t="shared" si="2"/>
        <v>5</v>
      </c>
      <c r="L18" s="209">
        <v>291</v>
      </c>
      <c r="M18" s="209">
        <v>267</v>
      </c>
      <c r="N18" s="345">
        <f t="shared" si="3"/>
        <v>8.98876404494382E-2</v>
      </c>
      <c r="S18" s="198"/>
      <c r="U18" s="198"/>
    </row>
    <row r="19" spans="1:21" ht="12" customHeight="1">
      <c r="A19" s="202"/>
      <c r="B19" s="202" t="s">
        <v>19</v>
      </c>
      <c r="C19" s="204">
        <v>0</v>
      </c>
      <c r="D19" s="204">
        <v>0</v>
      </c>
      <c r="E19" s="341" t="str">
        <f t="shared" si="0"/>
        <v xml:space="preserve"> </v>
      </c>
      <c r="F19" s="204">
        <v>1426</v>
      </c>
      <c r="G19" s="204">
        <v>1402</v>
      </c>
      <c r="H19" s="341">
        <f t="shared" si="1"/>
        <v>1.7118402282453638E-2</v>
      </c>
      <c r="I19" s="204">
        <v>13</v>
      </c>
      <c r="J19" s="204">
        <v>2</v>
      </c>
      <c r="K19" s="341">
        <f t="shared" si="2"/>
        <v>5.5</v>
      </c>
      <c r="L19" s="204">
        <v>1439</v>
      </c>
      <c r="M19" s="204">
        <v>1404</v>
      </c>
      <c r="N19" s="341">
        <f t="shared" si="3"/>
        <v>2.4928774928774929E-2</v>
      </c>
      <c r="T19" s="198"/>
      <c r="U19" s="198"/>
    </row>
    <row r="20" spans="1:21" s="167" customFormat="1" ht="12" customHeight="1">
      <c r="A20" s="202"/>
      <c r="B20" s="229" t="s">
        <v>90</v>
      </c>
      <c r="C20" s="232">
        <v>0</v>
      </c>
      <c r="D20" s="232">
        <v>0</v>
      </c>
      <c r="E20" s="342" t="str">
        <f t="shared" si="0"/>
        <v xml:space="preserve"> </v>
      </c>
      <c r="F20" s="230">
        <v>1271.8</v>
      </c>
      <c r="G20" s="230">
        <v>1240.4000000000001</v>
      </c>
      <c r="H20" s="342">
        <f t="shared" si="1"/>
        <v>2.5314414704933782E-2</v>
      </c>
      <c r="I20" s="231">
        <v>2.4</v>
      </c>
      <c r="J20" s="231">
        <v>0.5</v>
      </c>
      <c r="K20" s="342">
        <f t="shared" si="2"/>
        <v>3.8</v>
      </c>
      <c r="L20" s="230">
        <v>1274.2</v>
      </c>
      <c r="M20" s="230">
        <v>1240.9000000000001</v>
      </c>
      <c r="N20" s="342">
        <f t="shared" si="3"/>
        <v>2.6835361431219239E-2</v>
      </c>
    </row>
    <row r="21" spans="1:21" ht="12" customHeight="1">
      <c r="A21" s="202" t="s">
        <v>112</v>
      </c>
      <c r="B21" s="168" t="s">
        <v>77</v>
      </c>
      <c r="C21" s="203">
        <v>273</v>
      </c>
      <c r="D21" s="203">
        <v>247</v>
      </c>
      <c r="E21" s="340">
        <f t="shared" si="0"/>
        <v>0.10526315789473684</v>
      </c>
      <c r="F21" s="208">
        <v>215</v>
      </c>
      <c r="G21" s="208">
        <v>208</v>
      </c>
      <c r="H21" s="345">
        <f t="shared" si="1"/>
        <v>3.3653846153846152E-2</v>
      </c>
      <c r="I21" s="203">
        <v>0</v>
      </c>
      <c r="J21" s="203">
        <v>0</v>
      </c>
      <c r="K21" s="340" t="str">
        <f t="shared" si="2"/>
        <v xml:space="preserve"> </v>
      </c>
      <c r="L21" s="209">
        <v>488</v>
      </c>
      <c r="M21" s="209">
        <v>455</v>
      </c>
      <c r="N21" s="345">
        <f t="shared" si="3"/>
        <v>7.2527472527472533E-2</v>
      </c>
      <c r="T21" s="254"/>
      <c r="U21" s="254"/>
    </row>
    <row r="22" spans="1:21" ht="12" customHeight="1">
      <c r="A22" s="202"/>
      <c r="B22" s="168" t="s">
        <v>78</v>
      </c>
      <c r="C22" s="203">
        <v>10</v>
      </c>
      <c r="D22" s="203">
        <v>8</v>
      </c>
      <c r="E22" s="340">
        <f t="shared" si="0"/>
        <v>0.25</v>
      </c>
      <c r="F22" s="208">
        <v>2</v>
      </c>
      <c r="G22" s="208">
        <v>4</v>
      </c>
      <c r="H22" s="345">
        <f t="shared" si="1"/>
        <v>-0.5</v>
      </c>
      <c r="I22" s="203">
        <v>0</v>
      </c>
      <c r="J22" s="203">
        <v>0</v>
      </c>
      <c r="K22" s="340" t="str">
        <f t="shared" si="2"/>
        <v xml:space="preserve"> </v>
      </c>
      <c r="L22" s="209">
        <v>12</v>
      </c>
      <c r="M22" s="209">
        <v>12</v>
      </c>
      <c r="N22" s="345">
        <f t="shared" si="3"/>
        <v>0</v>
      </c>
      <c r="T22" s="198"/>
      <c r="U22" s="198"/>
    </row>
    <row r="23" spans="1:21" ht="12" customHeight="1">
      <c r="A23" s="202"/>
      <c r="B23" s="202" t="s">
        <v>19</v>
      </c>
      <c r="C23" s="204">
        <v>283</v>
      </c>
      <c r="D23" s="204">
        <v>255</v>
      </c>
      <c r="E23" s="341">
        <f t="shared" si="0"/>
        <v>0.10980392156862745</v>
      </c>
      <c r="F23" s="204">
        <v>217</v>
      </c>
      <c r="G23" s="204">
        <v>212</v>
      </c>
      <c r="H23" s="341">
        <f t="shared" si="1"/>
        <v>2.358490566037736E-2</v>
      </c>
      <c r="I23" s="204">
        <v>0</v>
      </c>
      <c r="J23" s="204">
        <v>0</v>
      </c>
      <c r="K23" s="341" t="str">
        <f t="shared" si="2"/>
        <v xml:space="preserve"> </v>
      </c>
      <c r="L23" s="204">
        <v>500</v>
      </c>
      <c r="M23" s="204">
        <v>467</v>
      </c>
      <c r="N23" s="341">
        <f t="shared" si="3"/>
        <v>7.0663811563169171E-2</v>
      </c>
    </row>
    <row r="24" spans="1:21" s="167" customFormat="1" ht="12" customHeight="1">
      <c r="A24" s="202"/>
      <c r="B24" s="229" t="s">
        <v>90</v>
      </c>
      <c r="C24" s="230">
        <v>275.89999999999998</v>
      </c>
      <c r="D24" s="230">
        <v>248.9</v>
      </c>
      <c r="E24" s="342">
        <f t="shared" si="0"/>
        <v>0.10847730012053022</v>
      </c>
      <c r="F24" s="230">
        <v>215.8</v>
      </c>
      <c r="G24" s="230">
        <v>210.5</v>
      </c>
      <c r="H24" s="342">
        <f t="shared" si="1"/>
        <v>2.5178147268408606E-2</v>
      </c>
      <c r="I24" s="232">
        <v>0</v>
      </c>
      <c r="J24" s="232">
        <v>0</v>
      </c>
      <c r="K24" s="342" t="str">
        <f t="shared" si="2"/>
        <v xml:space="preserve"> </v>
      </c>
      <c r="L24" s="230">
        <v>491.8</v>
      </c>
      <c r="M24" s="230">
        <v>459.4</v>
      </c>
      <c r="N24" s="342">
        <f t="shared" si="3"/>
        <v>7.0526774053112834E-2</v>
      </c>
    </row>
    <row r="25" spans="1:21" ht="12" customHeight="1">
      <c r="A25" s="202" t="s">
        <v>83</v>
      </c>
      <c r="B25" s="168" t="s">
        <v>77</v>
      </c>
      <c r="C25" s="203">
        <v>817</v>
      </c>
      <c r="D25" s="203">
        <v>776</v>
      </c>
      <c r="E25" s="340">
        <f t="shared" si="0"/>
        <v>5.2835051546391752E-2</v>
      </c>
      <c r="F25" s="208">
        <v>307</v>
      </c>
      <c r="G25" s="208">
        <v>311</v>
      </c>
      <c r="H25" s="345">
        <f t="shared" si="1"/>
        <v>-1.2861736334405145E-2</v>
      </c>
      <c r="I25" s="203">
        <v>0</v>
      </c>
      <c r="J25" s="203">
        <v>0</v>
      </c>
      <c r="K25" s="340" t="str">
        <f t="shared" si="2"/>
        <v xml:space="preserve"> </v>
      </c>
      <c r="L25" s="209">
        <v>1124</v>
      </c>
      <c r="M25" s="209">
        <v>1087</v>
      </c>
      <c r="N25" s="345">
        <f t="shared" si="3"/>
        <v>3.4038638454461818E-2</v>
      </c>
    </row>
    <row r="26" spans="1:21" ht="12" customHeight="1">
      <c r="A26" s="202"/>
      <c r="B26" s="168" t="s">
        <v>78</v>
      </c>
      <c r="C26" s="203">
        <v>12</v>
      </c>
      <c r="D26" s="203">
        <v>18</v>
      </c>
      <c r="E26" s="340">
        <f t="shared" si="0"/>
        <v>-0.33333333333333331</v>
      </c>
      <c r="F26" s="208">
        <v>1</v>
      </c>
      <c r="G26" s="208">
        <v>4</v>
      </c>
      <c r="H26" s="345">
        <f t="shared" si="1"/>
        <v>-0.75</v>
      </c>
      <c r="I26" s="203">
        <v>0</v>
      </c>
      <c r="J26" s="203">
        <v>0</v>
      </c>
      <c r="K26" s="340" t="str">
        <f t="shared" si="2"/>
        <v xml:space="preserve"> </v>
      </c>
      <c r="L26" s="209">
        <v>13</v>
      </c>
      <c r="M26" s="209">
        <v>22</v>
      </c>
      <c r="N26" s="345">
        <f t="shared" si="3"/>
        <v>-0.40909090909090912</v>
      </c>
    </row>
    <row r="27" spans="1:21" ht="12" customHeight="1">
      <c r="A27" s="202"/>
      <c r="B27" s="202" t="s">
        <v>19</v>
      </c>
      <c r="C27" s="204">
        <v>829</v>
      </c>
      <c r="D27" s="204">
        <v>794</v>
      </c>
      <c r="E27" s="341">
        <f t="shared" si="0"/>
        <v>4.4080604534005037E-2</v>
      </c>
      <c r="F27" s="204">
        <v>308</v>
      </c>
      <c r="G27" s="204">
        <v>315</v>
      </c>
      <c r="H27" s="341">
        <f t="shared" si="1"/>
        <v>-2.2222222222222223E-2</v>
      </c>
      <c r="I27" s="204">
        <v>0</v>
      </c>
      <c r="J27" s="204">
        <v>0</v>
      </c>
      <c r="K27" s="341" t="str">
        <f t="shared" si="2"/>
        <v xml:space="preserve"> </v>
      </c>
      <c r="L27" s="204">
        <v>1137</v>
      </c>
      <c r="M27" s="204">
        <v>1109</v>
      </c>
      <c r="N27" s="341">
        <f t="shared" si="3"/>
        <v>2.5247971145175834E-2</v>
      </c>
      <c r="U27" s="198"/>
    </row>
    <row r="28" spans="1:21" s="167" customFormat="1" ht="12" customHeight="1">
      <c r="A28" s="202"/>
      <c r="B28" s="229" t="s">
        <v>90</v>
      </c>
      <c r="C28" s="230">
        <v>824</v>
      </c>
      <c r="D28" s="230">
        <v>787.5</v>
      </c>
      <c r="E28" s="342">
        <f t="shared" si="0"/>
        <v>4.6349206349206348E-2</v>
      </c>
      <c r="F28" s="230">
        <v>307.10000000000002</v>
      </c>
      <c r="G28" s="230">
        <v>311.89999999999998</v>
      </c>
      <c r="H28" s="342">
        <f t="shared" si="1"/>
        <v>-1.5389547932029351E-2</v>
      </c>
      <c r="I28" s="232">
        <v>0</v>
      </c>
      <c r="J28" s="232">
        <v>0</v>
      </c>
      <c r="K28" s="342" t="str">
        <f t="shared" si="2"/>
        <v xml:space="preserve"> </v>
      </c>
      <c r="L28" s="230">
        <v>1131.0999999999999</v>
      </c>
      <c r="M28" s="230">
        <v>1099.4000000000001</v>
      </c>
      <c r="N28" s="342">
        <f t="shared" si="3"/>
        <v>2.8833909405129903E-2</v>
      </c>
    </row>
    <row r="29" spans="1:21" ht="12" customHeight="1">
      <c r="A29" s="202" t="s">
        <v>84</v>
      </c>
      <c r="B29" s="168" t="s">
        <v>77</v>
      </c>
      <c r="C29" s="203">
        <v>698</v>
      </c>
      <c r="D29" s="203">
        <v>627</v>
      </c>
      <c r="E29" s="340">
        <f t="shared" si="0"/>
        <v>0.11323763955342903</v>
      </c>
      <c r="F29" s="208">
        <v>1445</v>
      </c>
      <c r="G29" s="208">
        <v>1286</v>
      </c>
      <c r="H29" s="345">
        <f t="shared" si="1"/>
        <v>0.12363919129082426</v>
      </c>
      <c r="I29" s="203">
        <v>0</v>
      </c>
      <c r="J29" s="203">
        <v>0</v>
      </c>
      <c r="K29" s="340" t="str">
        <f t="shared" si="2"/>
        <v xml:space="preserve"> </v>
      </c>
      <c r="L29" s="209">
        <v>2143</v>
      </c>
      <c r="M29" s="209">
        <v>1913</v>
      </c>
      <c r="N29" s="345">
        <f t="shared" si="3"/>
        <v>0.12023000522739154</v>
      </c>
      <c r="U29" s="254"/>
    </row>
    <row r="30" spans="1:21" ht="12" customHeight="1">
      <c r="A30" s="202"/>
      <c r="B30" s="168" t="s">
        <v>78</v>
      </c>
      <c r="C30" s="203">
        <v>21</v>
      </c>
      <c r="D30" s="203">
        <v>9</v>
      </c>
      <c r="E30" s="340">
        <f t="shared" si="0"/>
        <v>1.3333333333333333</v>
      </c>
      <c r="F30" s="208">
        <v>79</v>
      </c>
      <c r="G30" s="208">
        <v>94</v>
      </c>
      <c r="H30" s="345">
        <f t="shared" si="1"/>
        <v>-0.15957446808510639</v>
      </c>
      <c r="I30" s="203">
        <v>1</v>
      </c>
      <c r="J30" s="203">
        <v>0</v>
      </c>
      <c r="K30" s="340" t="str">
        <f t="shared" si="2"/>
        <v xml:space="preserve"> </v>
      </c>
      <c r="L30" s="209">
        <v>101</v>
      </c>
      <c r="M30" s="209">
        <v>103</v>
      </c>
      <c r="N30" s="345">
        <f t="shared" si="3"/>
        <v>-1.9417475728155338E-2</v>
      </c>
      <c r="U30" s="198"/>
    </row>
    <row r="31" spans="1:21" ht="12" customHeight="1">
      <c r="A31" s="202"/>
      <c r="B31" s="202" t="s">
        <v>19</v>
      </c>
      <c r="C31" s="204">
        <v>719</v>
      </c>
      <c r="D31" s="204">
        <v>636</v>
      </c>
      <c r="E31" s="341">
        <f t="shared" si="0"/>
        <v>0.13050314465408805</v>
      </c>
      <c r="F31" s="204">
        <v>1524</v>
      </c>
      <c r="G31" s="204">
        <v>1380</v>
      </c>
      <c r="H31" s="341">
        <f t="shared" si="1"/>
        <v>0.10434782608695652</v>
      </c>
      <c r="I31" s="204">
        <v>1</v>
      </c>
      <c r="J31" s="204">
        <v>0</v>
      </c>
      <c r="K31" s="341" t="str">
        <f t="shared" si="2"/>
        <v xml:space="preserve"> </v>
      </c>
      <c r="L31" s="204">
        <v>2244</v>
      </c>
      <c r="M31" s="204">
        <v>2016</v>
      </c>
      <c r="N31" s="341">
        <f t="shared" si="3"/>
        <v>0.1130952380952381</v>
      </c>
      <c r="T31" s="198"/>
      <c r="U31" s="198"/>
    </row>
    <row r="32" spans="1:21" s="167" customFormat="1" ht="12" customHeight="1">
      <c r="A32" s="202"/>
      <c r="B32" s="229" t="s">
        <v>90</v>
      </c>
      <c r="C32" s="230">
        <v>711.1</v>
      </c>
      <c r="D32" s="230">
        <v>631.79999999999995</v>
      </c>
      <c r="E32" s="342">
        <f t="shared" si="0"/>
        <v>0.12551440329218119</v>
      </c>
      <c r="F32" s="230">
        <v>1489</v>
      </c>
      <c r="G32" s="230">
        <v>1341.3</v>
      </c>
      <c r="H32" s="342">
        <f t="shared" si="1"/>
        <v>0.11011705062253042</v>
      </c>
      <c r="I32" s="232">
        <v>0.3</v>
      </c>
      <c r="J32" s="232">
        <v>0</v>
      </c>
      <c r="K32" s="342" t="str">
        <f t="shared" si="2"/>
        <v xml:space="preserve"> </v>
      </c>
      <c r="L32" s="230">
        <v>2200.4</v>
      </c>
      <c r="M32" s="230">
        <v>1973.1</v>
      </c>
      <c r="N32" s="342">
        <f t="shared" si="3"/>
        <v>0.11519943236531356</v>
      </c>
    </row>
    <row r="33" spans="1:21" ht="12" customHeight="1">
      <c r="A33" s="202" t="s">
        <v>102</v>
      </c>
      <c r="B33" s="168" t="s">
        <v>77</v>
      </c>
      <c r="C33" s="203">
        <v>558</v>
      </c>
      <c r="D33" s="203">
        <v>516</v>
      </c>
      <c r="E33" s="340">
        <f t="shared" si="0"/>
        <v>8.1395348837209308E-2</v>
      </c>
      <c r="F33" s="208">
        <v>791</v>
      </c>
      <c r="G33" s="208">
        <v>707</v>
      </c>
      <c r="H33" s="345">
        <f t="shared" si="1"/>
        <v>0.11881188118811881</v>
      </c>
      <c r="I33" s="203">
        <v>0</v>
      </c>
      <c r="J33" s="203">
        <v>0</v>
      </c>
      <c r="K33" s="340" t="str">
        <f t="shared" si="2"/>
        <v xml:space="preserve"> </v>
      </c>
      <c r="L33" s="209">
        <v>1349</v>
      </c>
      <c r="M33" s="209">
        <v>1223</v>
      </c>
      <c r="N33" s="345">
        <f t="shared" si="3"/>
        <v>0.10302534750613246</v>
      </c>
      <c r="T33" s="254"/>
      <c r="U33" s="254"/>
    </row>
    <row r="34" spans="1:21" ht="12" customHeight="1">
      <c r="A34" s="202"/>
      <c r="B34" s="168" t="s">
        <v>78</v>
      </c>
      <c r="C34" s="203">
        <v>11</v>
      </c>
      <c r="D34" s="203">
        <v>11</v>
      </c>
      <c r="E34" s="340">
        <f t="shared" si="0"/>
        <v>0</v>
      </c>
      <c r="F34" s="208">
        <v>201</v>
      </c>
      <c r="G34" s="208">
        <v>294</v>
      </c>
      <c r="H34" s="345">
        <f t="shared" si="1"/>
        <v>-0.31632653061224492</v>
      </c>
      <c r="I34" s="203">
        <v>0</v>
      </c>
      <c r="J34" s="203">
        <v>0</v>
      </c>
      <c r="K34" s="340" t="str">
        <f t="shared" si="2"/>
        <v xml:space="preserve"> </v>
      </c>
      <c r="L34" s="209">
        <v>212</v>
      </c>
      <c r="M34" s="209">
        <v>305</v>
      </c>
      <c r="N34" s="345">
        <f t="shared" si="3"/>
        <v>-0.30491803278688523</v>
      </c>
      <c r="T34" s="198"/>
      <c r="U34" s="198"/>
    </row>
    <row r="35" spans="1:21" ht="12" customHeight="1">
      <c r="A35" s="202"/>
      <c r="B35" s="202" t="s">
        <v>19</v>
      </c>
      <c r="C35" s="204">
        <v>569</v>
      </c>
      <c r="D35" s="204">
        <v>527</v>
      </c>
      <c r="E35" s="341">
        <f t="shared" si="0"/>
        <v>7.9696394686907021E-2</v>
      </c>
      <c r="F35" s="204">
        <v>992</v>
      </c>
      <c r="G35" s="204">
        <v>1001</v>
      </c>
      <c r="H35" s="341">
        <f t="shared" si="1"/>
        <v>-8.9910089910089919E-3</v>
      </c>
      <c r="I35" s="204">
        <v>0</v>
      </c>
      <c r="J35" s="204">
        <v>0</v>
      </c>
      <c r="K35" s="341" t="str">
        <f t="shared" si="2"/>
        <v xml:space="preserve"> </v>
      </c>
      <c r="L35" s="204">
        <v>1561</v>
      </c>
      <c r="M35" s="204">
        <v>1528</v>
      </c>
      <c r="N35" s="341">
        <f t="shared" si="3"/>
        <v>2.1596858638743454E-2</v>
      </c>
      <c r="U35" s="198"/>
    </row>
    <row r="36" spans="1:21" s="167" customFormat="1" ht="12" customHeight="1">
      <c r="A36" s="202"/>
      <c r="B36" s="229" t="s">
        <v>90</v>
      </c>
      <c r="C36" s="230">
        <v>565.29999999999995</v>
      </c>
      <c r="D36" s="230">
        <v>517.9</v>
      </c>
      <c r="E36" s="342">
        <f t="shared" si="0"/>
        <v>9.1523460127437686E-2</v>
      </c>
      <c r="F36" s="230">
        <v>925.5</v>
      </c>
      <c r="G36" s="230">
        <v>903</v>
      </c>
      <c r="H36" s="342">
        <f t="shared" si="1"/>
        <v>2.4916943521594685E-2</v>
      </c>
      <c r="I36" s="232">
        <v>0</v>
      </c>
      <c r="J36" s="232">
        <v>0</v>
      </c>
      <c r="K36" s="342" t="str">
        <f t="shared" si="2"/>
        <v xml:space="preserve"> </v>
      </c>
      <c r="L36" s="230">
        <v>1490.8</v>
      </c>
      <c r="M36" s="230">
        <v>1420.9</v>
      </c>
      <c r="N36" s="342">
        <f t="shared" si="3"/>
        <v>4.9194172707438845E-2</v>
      </c>
    </row>
    <row r="37" spans="1:21" ht="12" customHeight="1">
      <c r="A37" s="202" t="s">
        <v>275</v>
      </c>
      <c r="B37" s="168" t="s">
        <v>77</v>
      </c>
      <c r="C37" s="203">
        <v>0</v>
      </c>
      <c r="D37" s="203">
        <v>0</v>
      </c>
      <c r="E37" s="340" t="str">
        <f t="shared" si="0"/>
        <v xml:space="preserve"> </v>
      </c>
      <c r="F37" s="208">
        <v>0</v>
      </c>
      <c r="G37" s="208">
        <v>0</v>
      </c>
      <c r="H37" s="345" t="str">
        <f t="shared" si="1"/>
        <v xml:space="preserve"> </v>
      </c>
      <c r="I37" s="203">
        <v>2</v>
      </c>
      <c r="J37" s="203">
        <v>2</v>
      </c>
      <c r="K37" s="340">
        <f t="shared" si="2"/>
        <v>0</v>
      </c>
      <c r="L37" s="209">
        <v>2</v>
      </c>
      <c r="M37" s="209">
        <v>2</v>
      </c>
      <c r="N37" s="345">
        <f t="shared" si="3"/>
        <v>0</v>
      </c>
      <c r="U37" s="254"/>
    </row>
    <row r="38" spans="1:21" ht="12" customHeight="1">
      <c r="A38" s="202"/>
      <c r="B38" s="168" t="s">
        <v>78</v>
      </c>
      <c r="C38" s="203">
        <v>0</v>
      </c>
      <c r="D38" s="203">
        <v>0</v>
      </c>
      <c r="E38" s="340" t="str">
        <f t="shared" si="0"/>
        <v xml:space="preserve"> </v>
      </c>
      <c r="F38" s="208">
        <v>0</v>
      </c>
      <c r="G38" s="208">
        <v>0</v>
      </c>
      <c r="H38" s="345" t="str">
        <f t="shared" si="1"/>
        <v xml:space="preserve"> </v>
      </c>
      <c r="I38" s="203">
        <v>90</v>
      </c>
      <c r="J38" s="203">
        <v>97</v>
      </c>
      <c r="K38" s="340">
        <f t="shared" si="2"/>
        <v>-7.2164948453608241E-2</v>
      </c>
      <c r="L38" s="209">
        <v>90</v>
      </c>
      <c r="M38" s="209">
        <v>97</v>
      </c>
      <c r="N38" s="345">
        <f t="shared" si="3"/>
        <v>-7.2164948453608241E-2</v>
      </c>
      <c r="U38" s="198"/>
    </row>
    <row r="39" spans="1:21" ht="12" customHeight="1">
      <c r="A39" s="202"/>
      <c r="B39" s="202" t="s">
        <v>19</v>
      </c>
      <c r="C39" s="204">
        <v>0</v>
      </c>
      <c r="D39" s="204">
        <v>0</v>
      </c>
      <c r="E39" s="341" t="str">
        <f t="shared" si="0"/>
        <v xml:space="preserve"> </v>
      </c>
      <c r="F39" s="204">
        <v>0</v>
      </c>
      <c r="G39" s="204">
        <v>0</v>
      </c>
      <c r="H39" s="341" t="str">
        <f t="shared" si="1"/>
        <v xml:space="preserve"> </v>
      </c>
      <c r="I39" s="204">
        <v>92</v>
      </c>
      <c r="J39" s="204">
        <v>99</v>
      </c>
      <c r="K39" s="341">
        <f t="shared" si="2"/>
        <v>-7.0707070707070704E-2</v>
      </c>
      <c r="L39" s="204">
        <v>92</v>
      </c>
      <c r="M39" s="204">
        <v>99</v>
      </c>
      <c r="N39" s="341">
        <f t="shared" si="3"/>
        <v>-7.0707070707070704E-2</v>
      </c>
    </row>
    <row r="40" spans="1:21" s="167" customFormat="1" ht="12" customHeight="1">
      <c r="A40" s="202"/>
      <c r="B40" s="229" t="s">
        <v>90</v>
      </c>
      <c r="C40" s="232">
        <v>0</v>
      </c>
      <c r="D40" s="232">
        <v>0</v>
      </c>
      <c r="E40" s="342" t="str">
        <f t="shared" si="0"/>
        <v xml:space="preserve"> </v>
      </c>
      <c r="F40" s="232">
        <v>0</v>
      </c>
      <c r="G40" s="232">
        <v>0</v>
      </c>
      <c r="H40" s="342" t="str">
        <f t="shared" si="1"/>
        <v xml:space="preserve"> </v>
      </c>
      <c r="I40" s="230">
        <v>29.1</v>
      </c>
      <c r="J40" s="230">
        <v>34.1</v>
      </c>
      <c r="K40" s="342">
        <f t="shared" si="2"/>
        <v>-0.14662756598240467</v>
      </c>
      <c r="L40" s="230">
        <v>29.1</v>
      </c>
      <c r="M40" s="230">
        <v>34.1</v>
      </c>
      <c r="N40" s="342">
        <f t="shared" si="3"/>
        <v>-0.14662756598240467</v>
      </c>
    </row>
    <row r="41" spans="1:21" ht="12" customHeight="1">
      <c r="A41" s="202" t="s">
        <v>85</v>
      </c>
      <c r="B41" s="168" t="s">
        <v>77</v>
      </c>
      <c r="C41" s="203">
        <v>381</v>
      </c>
      <c r="D41" s="203">
        <v>396</v>
      </c>
      <c r="E41" s="340">
        <f t="shared" si="0"/>
        <v>-3.787878787878788E-2</v>
      </c>
      <c r="F41" s="208">
        <v>290</v>
      </c>
      <c r="G41" s="208">
        <v>269</v>
      </c>
      <c r="H41" s="345">
        <f t="shared" si="1"/>
        <v>7.8066914498141265E-2</v>
      </c>
      <c r="I41" s="203">
        <v>0</v>
      </c>
      <c r="J41" s="203">
        <v>0</v>
      </c>
      <c r="K41" s="340" t="str">
        <f t="shared" si="2"/>
        <v xml:space="preserve"> </v>
      </c>
      <c r="L41" s="209">
        <v>671</v>
      </c>
      <c r="M41" s="209">
        <v>665</v>
      </c>
      <c r="N41" s="345">
        <f t="shared" si="3"/>
        <v>9.0225563909774441E-3</v>
      </c>
    </row>
    <row r="42" spans="1:21" ht="12" customHeight="1">
      <c r="A42" s="202" t="s">
        <v>86</v>
      </c>
      <c r="B42" s="168" t="s">
        <v>78</v>
      </c>
      <c r="C42" s="203">
        <v>3</v>
      </c>
      <c r="D42" s="203">
        <v>17</v>
      </c>
      <c r="E42" s="340">
        <f t="shared" si="0"/>
        <v>-0.82352941176470584</v>
      </c>
      <c r="F42" s="208">
        <v>39</v>
      </c>
      <c r="G42" s="208">
        <v>44</v>
      </c>
      <c r="H42" s="345">
        <f t="shared" si="1"/>
        <v>-0.11363636363636363</v>
      </c>
      <c r="I42" s="203">
        <v>0</v>
      </c>
      <c r="J42" s="203">
        <v>0</v>
      </c>
      <c r="K42" s="340" t="str">
        <f t="shared" si="2"/>
        <v xml:space="preserve"> </v>
      </c>
      <c r="L42" s="209">
        <v>42</v>
      </c>
      <c r="M42" s="209">
        <v>61</v>
      </c>
      <c r="N42" s="345">
        <f t="shared" si="3"/>
        <v>-0.31147540983606559</v>
      </c>
    </row>
    <row r="43" spans="1:21" ht="12" customHeight="1">
      <c r="A43" s="202"/>
      <c r="B43" s="202" t="s">
        <v>19</v>
      </c>
      <c r="C43" s="204">
        <v>384</v>
      </c>
      <c r="D43" s="204">
        <v>413</v>
      </c>
      <c r="E43" s="341">
        <f t="shared" si="0"/>
        <v>-7.0217917675544791E-2</v>
      </c>
      <c r="F43" s="204">
        <v>329</v>
      </c>
      <c r="G43" s="204">
        <v>313</v>
      </c>
      <c r="H43" s="341">
        <f t="shared" si="1"/>
        <v>5.1118210862619806E-2</v>
      </c>
      <c r="I43" s="204">
        <v>0</v>
      </c>
      <c r="J43" s="204">
        <v>0</v>
      </c>
      <c r="K43" s="341" t="str">
        <f t="shared" si="2"/>
        <v xml:space="preserve"> </v>
      </c>
      <c r="L43" s="204">
        <v>713</v>
      </c>
      <c r="M43" s="204">
        <v>726</v>
      </c>
      <c r="N43" s="341">
        <f t="shared" si="3"/>
        <v>-1.790633608815427E-2</v>
      </c>
    </row>
    <row r="44" spans="1:21" s="167" customFormat="1" ht="12" customHeight="1">
      <c r="A44" s="202"/>
      <c r="B44" s="229" t="s">
        <v>90</v>
      </c>
      <c r="C44" s="230">
        <v>383.4</v>
      </c>
      <c r="D44" s="230">
        <v>405.7</v>
      </c>
      <c r="E44" s="342">
        <f t="shared" si="0"/>
        <v>-5.4966724180428916E-2</v>
      </c>
      <c r="F44" s="230">
        <v>309</v>
      </c>
      <c r="G44" s="230">
        <v>290</v>
      </c>
      <c r="H44" s="342">
        <f t="shared" si="1"/>
        <v>6.5517241379310351E-2</v>
      </c>
      <c r="I44" s="232">
        <v>0</v>
      </c>
      <c r="J44" s="232">
        <v>0</v>
      </c>
      <c r="K44" s="342" t="str">
        <f t="shared" si="2"/>
        <v xml:space="preserve"> </v>
      </c>
      <c r="L44" s="230">
        <v>692.4</v>
      </c>
      <c r="M44" s="230">
        <v>695.6</v>
      </c>
      <c r="N44" s="342">
        <f t="shared" si="3"/>
        <v>-4.6003450258770059E-3</v>
      </c>
    </row>
    <row r="45" spans="1:21" ht="12" customHeight="1">
      <c r="A45" s="205" t="s">
        <v>97</v>
      </c>
      <c r="B45" s="202" t="s">
        <v>77</v>
      </c>
      <c r="C45" s="203">
        <v>6662</v>
      </c>
      <c r="D45" s="203">
        <v>6437</v>
      </c>
      <c r="E45" s="340">
        <f t="shared" si="0"/>
        <v>3.495417119776293E-2</v>
      </c>
      <c r="F45" s="208">
        <v>6900</v>
      </c>
      <c r="G45" s="208">
        <v>6444</v>
      </c>
      <c r="H45" s="345">
        <f t="shared" si="1"/>
        <v>7.0763500931098691E-2</v>
      </c>
      <c r="I45" s="203">
        <v>35</v>
      </c>
      <c r="J45" s="203">
        <v>36</v>
      </c>
      <c r="K45" s="340">
        <f t="shared" si="2"/>
        <v>-2.7777777777777776E-2</v>
      </c>
      <c r="L45" s="209">
        <v>13597</v>
      </c>
      <c r="M45" s="209">
        <v>12917</v>
      </c>
      <c r="N45" s="345">
        <f t="shared" si="3"/>
        <v>5.2643802740574439E-2</v>
      </c>
    </row>
    <row r="46" spans="1:21" ht="12" customHeight="1">
      <c r="A46" s="205" t="s">
        <v>19</v>
      </c>
      <c r="B46" s="202" t="s">
        <v>78</v>
      </c>
      <c r="C46" s="203">
        <v>142</v>
      </c>
      <c r="D46" s="203">
        <v>137</v>
      </c>
      <c r="E46" s="340">
        <f t="shared" si="0"/>
        <v>3.6496350364963501E-2</v>
      </c>
      <c r="F46" s="208">
        <v>682</v>
      </c>
      <c r="G46" s="208">
        <v>801</v>
      </c>
      <c r="H46" s="345">
        <f t="shared" si="1"/>
        <v>-0.14856429463171036</v>
      </c>
      <c r="I46" s="203">
        <v>107</v>
      </c>
      <c r="J46" s="203">
        <v>106</v>
      </c>
      <c r="K46" s="340">
        <f t="shared" si="2"/>
        <v>9.433962264150943E-3</v>
      </c>
      <c r="L46" s="209">
        <v>931</v>
      </c>
      <c r="M46" s="209">
        <v>1044</v>
      </c>
      <c r="N46" s="345">
        <f t="shared" si="3"/>
        <v>-0.1082375478927203</v>
      </c>
    </row>
    <row r="47" spans="1:21" ht="12" customHeight="1">
      <c r="A47" s="205"/>
      <c r="B47" s="202" t="s">
        <v>19</v>
      </c>
      <c r="C47" s="206">
        <v>6804</v>
      </c>
      <c r="D47" s="206">
        <v>6574</v>
      </c>
      <c r="E47" s="343">
        <f t="shared" si="0"/>
        <v>3.4986309704898085E-2</v>
      </c>
      <c r="F47" s="206">
        <v>7582</v>
      </c>
      <c r="G47" s="206">
        <v>7245</v>
      </c>
      <c r="H47" s="343">
        <f t="shared" si="1"/>
        <v>4.6514837819185646E-2</v>
      </c>
      <c r="I47" s="206">
        <v>142</v>
      </c>
      <c r="J47" s="206">
        <v>142</v>
      </c>
      <c r="K47" s="343">
        <f t="shared" si="2"/>
        <v>0</v>
      </c>
      <c r="L47" s="206">
        <v>14528</v>
      </c>
      <c r="M47" s="206">
        <v>13961</v>
      </c>
      <c r="N47" s="343">
        <f t="shared" si="3"/>
        <v>4.0613136594799801E-2</v>
      </c>
      <c r="S47" s="198"/>
      <c r="T47" s="198"/>
      <c r="U47" s="198"/>
    </row>
    <row r="48" spans="1:21" s="167" customFormat="1" ht="12" customHeight="1">
      <c r="A48" s="205"/>
      <c r="B48" s="229" t="s">
        <v>90</v>
      </c>
      <c r="C48" s="233">
        <v>6732.9</v>
      </c>
      <c r="D48" s="233">
        <v>6490.9</v>
      </c>
      <c r="E48" s="344">
        <f t="shared" si="0"/>
        <v>3.728296538230446E-2</v>
      </c>
      <c r="F48" s="233">
        <v>7258.2</v>
      </c>
      <c r="G48" s="233">
        <v>6864.9</v>
      </c>
      <c r="H48" s="344">
        <f t="shared" si="1"/>
        <v>5.7291439059563895E-2</v>
      </c>
      <c r="I48" s="233">
        <v>66.900000000000006</v>
      </c>
      <c r="J48" s="233">
        <v>74.3</v>
      </c>
      <c r="K48" s="344">
        <f t="shared" si="2"/>
        <v>-9.9596231493943366E-2</v>
      </c>
      <c r="L48" s="233">
        <v>14058.1</v>
      </c>
      <c r="M48" s="233">
        <v>13430.1</v>
      </c>
      <c r="N48" s="344">
        <f t="shared" si="3"/>
        <v>4.6760634693710397E-2</v>
      </c>
    </row>
    <row r="49" spans="3:21" ht="12" customHeight="1">
      <c r="C49" s="198"/>
      <c r="D49" s="198"/>
      <c r="E49" s="198"/>
      <c r="F49" s="198"/>
      <c r="G49" s="198"/>
      <c r="H49" s="198"/>
      <c r="L49" s="197"/>
      <c r="M49" s="197"/>
      <c r="N49" s="197"/>
      <c r="S49" s="254"/>
      <c r="T49" s="254"/>
      <c r="U49" s="254"/>
    </row>
    <row r="50" spans="3:21" ht="12" customHeight="1">
      <c r="S50" s="198"/>
      <c r="T50" s="198"/>
      <c r="U50" s="198"/>
    </row>
  </sheetData>
  <mergeCells count="4">
    <mergeCell ref="C3:E3"/>
    <mergeCell ref="F3:H3"/>
    <mergeCell ref="I3:K3"/>
    <mergeCell ref="L3:N3"/>
  </mergeCells>
  <pageMargins left="0.5" right="0.5" top="0.5" bottom="0.5" header="0" footer="0"/>
  <pageSetup scale="95" fitToHeight="2" pageOrder="overThenDown" orientation="landscape" r:id="rId1"/>
  <headerFooter scaleWithDoc="0" alignWithMargins="0">
    <oddHeader>&amp;CCarnegie Mellon University</oddHeader>
    <oddFooter>&amp;CInstitutional Research and Analysis / Official Enrollment Fall Semester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zoomScaleNormal="100" zoomScaleSheetLayoutView="100" workbookViewId="0">
      <selection activeCell="F54" sqref="F54"/>
    </sheetView>
  </sheetViews>
  <sheetFormatPr defaultRowHeight="12" customHeight="1"/>
  <cols>
    <col min="1" max="1" width="9" style="1" customWidth="1"/>
    <col min="2" max="2" width="8.5703125" style="1" customWidth="1"/>
    <col min="3" max="7" width="7.28515625" style="1" customWidth="1"/>
    <col min="8" max="8" width="3.7109375" style="65" customWidth="1"/>
    <col min="9" max="13" width="7.28515625" style="1" customWidth="1"/>
    <col min="14" max="14" width="14.140625" style="1" customWidth="1"/>
    <col min="15" max="15" width="12.85546875" style="1" customWidth="1"/>
    <col min="16" max="35" width="7.7109375" style="1" customWidth="1"/>
    <col min="36" max="16384" width="9.140625" style="1"/>
  </cols>
  <sheetData>
    <row r="1" spans="1:19" ht="12" customHeight="1">
      <c r="A1" s="31" t="s">
        <v>337</v>
      </c>
      <c r="B1" s="31"/>
    </row>
    <row r="3" spans="1:19" ht="12" customHeight="1">
      <c r="C3" s="355" t="s">
        <v>335</v>
      </c>
      <c r="D3" s="355"/>
      <c r="E3" s="355"/>
      <c r="F3" s="355"/>
      <c r="G3" s="355"/>
      <c r="H3" s="281"/>
      <c r="I3" s="355" t="s">
        <v>336</v>
      </c>
      <c r="J3" s="355"/>
      <c r="K3" s="355"/>
      <c r="L3" s="355"/>
      <c r="M3" s="355"/>
    </row>
    <row r="4" spans="1:19" ht="12" customHeight="1">
      <c r="A4" s="171" t="s">
        <v>76</v>
      </c>
      <c r="B4" s="172" t="s">
        <v>92</v>
      </c>
      <c r="C4" s="356">
        <v>2017</v>
      </c>
      <c r="D4" s="356"/>
      <c r="E4" s="357">
        <v>2016</v>
      </c>
      <c r="F4" s="357"/>
      <c r="G4" s="283"/>
      <c r="H4" s="282"/>
      <c r="I4" s="356">
        <v>2017</v>
      </c>
      <c r="J4" s="356"/>
      <c r="K4" s="357">
        <v>2016</v>
      </c>
      <c r="L4" s="357"/>
      <c r="M4" s="283"/>
    </row>
    <row r="5" spans="1:19" ht="12" customHeight="1">
      <c r="A5" s="171"/>
      <c r="B5" s="172"/>
      <c r="C5" s="308" t="s">
        <v>333</v>
      </c>
      <c r="D5" s="308" t="s">
        <v>334</v>
      </c>
      <c r="E5" s="297" t="s">
        <v>333</v>
      </c>
      <c r="F5" s="297" t="s">
        <v>334</v>
      </c>
      <c r="G5" s="283" t="s">
        <v>301</v>
      </c>
      <c r="H5" s="282"/>
      <c r="I5" s="308" t="s">
        <v>333</v>
      </c>
      <c r="J5" s="308" t="s">
        <v>334</v>
      </c>
      <c r="K5" s="297" t="s">
        <v>333</v>
      </c>
      <c r="L5" s="297" t="s">
        <v>334</v>
      </c>
      <c r="M5" s="283" t="s">
        <v>301</v>
      </c>
    </row>
    <row r="6" spans="1:19" ht="12" customHeight="1">
      <c r="A6" s="173" t="s">
        <v>80</v>
      </c>
      <c r="B6" s="174" t="s">
        <v>93</v>
      </c>
      <c r="C6" s="298">
        <v>557</v>
      </c>
      <c r="D6" s="299">
        <v>0.59699892818863876</v>
      </c>
      <c r="E6" s="289">
        <v>548</v>
      </c>
      <c r="F6" s="290">
        <v>0.59630032644178455</v>
      </c>
      <c r="G6" s="284">
        <f>IFERROR((C6/E6)-1, " ")</f>
        <v>1.642335766423364E-2</v>
      </c>
      <c r="H6" s="260"/>
      <c r="I6" s="298">
        <v>132</v>
      </c>
      <c r="J6" s="299">
        <v>0.14147909967845659</v>
      </c>
      <c r="K6" s="289">
        <v>132</v>
      </c>
      <c r="L6" s="290">
        <v>0.14363438520130578</v>
      </c>
      <c r="M6" s="284">
        <f>IFERROR((I6/K6)-1, " ")</f>
        <v>0</v>
      </c>
    </row>
    <row r="7" spans="1:19" ht="12" customHeight="1">
      <c r="A7" s="173"/>
      <c r="B7" s="174" t="s">
        <v>6</v>
      </c>
      <c r="C7" s="298">
        <v>157</v>
      </c>
      <c r="D7" s="299">
        <v>0.50645161290322582</v>
      </c>
      <c r="E7" s="289">
        <v>179</v>
      </c>
      <c r="F7" s="290">
        <v>0.58688524590163937</v>
      </c>
      <c r="G7" s="284">
        <f t="shared" ref="G7:G39" si="0">IFERROR((C7/E7)-1, " ")</f>
        <v>-0.12290502793296088</v>
      </c>
      <c r="H7" s="260"/>
      <c r="I7" s="298">
        <v>14</v>
      </c>
      <c r="J7" s="299">
        <v>4.5161290322580643E-2</v>
      </c>
      <c r="K7" s="289">
        <v>18</v>
      </c>
      <c r="L7" s="290">
        <v>5.9016393442622953E-2</v>
      </c>
      <c r="M7" s="284">
        <f t="shared" ref="M7:M39" si="1">IFERROR((I7/K7)-1, " ")</f>
        <v>-0.22222222222222221</v>
      </c>
      <c r="Q7" s="259"/>
      <c r="R7" s="259"/>
      <c r="S7" s="259"/>
    </row>
    <row r="8" spans="1:19" ht="12" customHeight="1">
      <c r="A8" s="173"/>
      <c r="B8" s="174" t="s">
        <v>7</v>
      </c>
      <c r="C8" s="298">
        <v>19</v>
      </c>
      <c r="D8" s="299">
        <v>0.52777777777777779</v>
      </c>
      <c r="E8" s="289">
        <v>21</v>
      </c>
      <c r="F8" s="290">
        <v>0.51219512195121952</v>
      </c>
      <c r="G8" s="284">
        <f t="shared" si="0"/>
        <v>-9.5238095238095233E-2</v>
      </c>
      <c r="H8" s="260"/>
      <c r="I8" s="298">
        <v>1</v>
      </c>
      <c r="J8" s="299">
        <v>2.7777777777777776E-2</v>
      </c>
      <c r="K8" s="289">
        <v>1</v>
      </c>
      <c r="L8" s="290">
        <v>2.4390243902439025E-2</v>
      </c>
      <c r="M8" s="284">
        <f t="shared" si="1"/>
        <v>0</v>
      </c>
    </row>
    <row r="9" spans="1:19" ht="12" customHeight="1">
      <c r="A9" s="173"/>
      <c r="B9" s="174" t="s">
        <v>274</v>
      </c>
      <c r="C9" s="298">
        <v>20</v>
      </c>
      <c r="D9" s="299">
        <v>0.55555555555555558</v>
      </c>
      <c r="E9" s="289">
        <v>18</v>
      </c>
      <c r="F9" s="290">
        <v>0.43902439024390244</v>
      </c>
      <c r="G9" s="284">
        <f t="shared" si="0"/>
        <v>0.11111111111111116</v>
      </c>
      <c r="H9" s="260"/>
      <c r="I9" s="298">
        <v>7</v>
      </c>
      <c r="J9" s="299">
        <v>0.19444444444444445</v>
      </c>
      <c r="K9" s="289">
        <v>1</v>
      </c>
      <c r="L9" s="290">
        <v>2.4390243902439025E-2</v>
      </c>
      <c r="M9" s="284">
        <f t="shared" si="1"/>
        <v>6</v>
      </c>
    </row>
    <row r="10" spans="1:19" ht="12" customHeight="1">
      <c r="A10" s="173"/>
      <c r="B10" s="173" t="s">
        <v>19</v>
      </c>
      <c r="C10" s="300">
        <v>753</v>
      </c>
      <c r="D10" s="301">
        <v>0.57262357414448672</v>
      </c>
      <c r="E10" s="291">
        <v>766</v>
      </c>
      <c r="F10" s="292">
        <v>0.58652373660030632</v>
      </c>
      <c r="G10" s="285">
        <f>IFERROR((C10/E10)-1, " ")</f>
        <v>-1.6971279373368175E-2</v>
      </c>
      <c r="H10" s="260"/>
      <c r="I10" s="300">
        <v>154</v>
      </c>
      <c r="J10" s="301">
        <v>0.11711026615969582</v>
      </c>
      <c r="K10" s="291">
        <v>152</v>
      </c>
      <c r="L10" s="292">
        <v>0.11638591117917305</v>
      </c>
      <c r="M10" s="285">
        <f>IFERROR((I10/K10)-1, " ")</f>
        <v>1.3157894736842035E-2</v>
      </c>
      <c r="Q10" s="14"/>
    </row>
    <row r="11" spans="1:19" ht="12" customHeight="1">
      <c r="A11" s="173" t="s">
        <v>81</v>
      </c>
      <c r="B11" s="174" t="s">
        <v>93</v>
      </c>
      <c r="C11" s="302">
        <v>708</v>
      </c>
      <c r="D11" s="299">
        <v>0.3915929203539823</v>
      </c>
      <c r="E11" s="293">
        <v>667</v>
      </c>
      <c r="F11" s="290">
        <v>0.37014428412874584</v>
      </c>
      <c r="G11" s="284">
        <f t="shared" si="0"/>
        <v>6.1469265367316339E-2</v>
      </c>
      <c r="H11" s="260"/>
      <c r="I11" s="302">
        <v>377</v>
      </c>
      <c r="J11" s="299">
        <v>0.20851769911504425</v>
      </c>
      <c r="K11" s="293">
        <v>358</v>
      </c>
      <c r="L11" s="290">
        <v>0.19866814650388456</v>
      </c>
      <c r="M11" s="284">
        <f t="shared" si="1"/>
        <v>5.307262569832405E-2</v>
      </c>
      <c r="Q11" s="14"/>
    </row>
    <row r="12" spans="1:19" ht="12" customHeight="1">
      <c r="A12" s="173"/>
      <c r="B12" s="174" t="s">
        <v>6</v>
      </c>
      <c r="C12" s="302">
        <v>521</v>
      </c>
      <c r="D12" s="299">
        <v>0.36924167257264351</v>
      </c>
      <c r="E12" s="293">
        <v>410</v>
      </c>
      <c r="F12" s="290">
        <v>0.31709203402938901</v>
      </c>
      <c r="G12" s="284">
        <f t="shared" si="0"/>
        <v>0.27073170731707319</v>
      </c>
      <c r="H12" s="260"/>
      <c r="I12" s="302">
        <v>48</v>
      </c>
      <c r="J12" s="299">
        <v>3.4018426647767538E-2</v>
      </c>
      <c r="K12" s="293">
        <v>38</v>
      </c>
      <c r="L12" s="290">
        <v>2.9389017788089715E-2</v>
      </c>
      <c r="M12" s="284">
        <f t="shared" si="1"/>
        <v>0.26315789473684204</v>
      </c>
    </row>
    <row r="13" spans="1:19" ht="12" customHeight="1">
      <c r="A13" s="173"/>
      <c r="B13" s="174" t="s">
        <v>7</v>
      </c>
      <c r="C13" s="302">
        <v>193</v>
      </c>
      <c r="D13" s="299">
        <v>0.26880222841225626</v>
      </c>
      <c r="E13" s="293">
        <v>183</v>
      </c>
      <c r="F13" s="290">
        <v>0.26560232220609581</v>
      </c>
      <c r="G13" s="284">
        <f t="shared" si="0"/>
        <v>5.464480874316946E-2</v>
      </c>
      <c r="H13" s="260"/>
      <c r="I13" s="302">
        <v>25</v>
      </c>
      <c r="J13" s="299">
        <v>3.4818941504178275E-2</v>
      </c>
      <c r="K13" s="293">
        <v>20</v>
      </c>
      <c r="L13" s="290">
        <v>2.9027576197387519E-2</v>
      </c>
      <c r="M13" s="284">
        <f t="shared" si="1"/>
        <v>0.25</v>
      </c>
      <c r="Q13" s="14"/>
    </row>
    <row r="14" spans="1:19" ht="12" customHeight="1">
      <c r="A14" s="173"/>
      <c r="B14" s="176" t="s">
        <v>19</v>
      </c>
      <c r="C14" s="300">
        <v>1422</v>
      </c>
      <c r="D14" s="301">
        <v>0.36118872237744476</v>
      </c>
      <c r="E14" s="291">
        <v>1260</v>
      </c>
      <c r="F14" s="292">
        <v>0.33298097251585623</v>
      </c>
      <c r="G14" s="285">
        <f>IFERROR((C14/E14)-1, " ")</f>
        <v>0.12857142857142856</v>
      </c>
      <c r="H14" s="260"/>
      <c r="I14" s="300">
        <v>450</v>
      </c>
      <c r="J14" s="301">
        <v>0.1143002286004572</v>
      </c>
      <c r="K14" s="291">
        <v>416</v>
      </c>
      <c r="L14" s="292">
        <v>0.10993657505285412</v>
      </c>
      <c r="M14" s="285">
        <f>IFERROR((I14/K14)-1, " ")</f>
        <v>8.1730769230769162E-2</v>
      </c>
      <c r="Q14" s="14"/>
    </row>
    <row r="15" spans="1:19" ht="12" customHeight="1">
      <c r="A15" s="173" t="s">
        <v>101</v>
      </c>
      <c r="B15" s="174" t="s">
        <v>93</v>
      </c>
      <c r="C15" s="302">
        <v>668</v>
      </c>
      <c r="D15" s="299">
        <v>0.5222830336200156</v>
      </c>
      <c r="E15" s="293">
        <v>641</v>
      </c>
      <c r="F15" s="290">
        <v>0.5219869706840391</v>
      </c>
      <c r="G15" s="284">
        <f t="shared" si="0"/>
        <v>4.2121684867394649E-2</v>
      </c>
      <c r="H15" s="260"/>
      <c r="I15" s="302">
        <v>174</v>
      </c>
      <c r="J15" s="299">
        <v>0.13604378420641125</v>
      </c>
      <c r="K15" s="293">
        <v>176</v>
      </c>
      <c r="L15" s="290">
        <v>0.14332247557003258</v>
      </c>
      <c r="M15" s="284">
        <f t="shared" si="1"/>
        <v>-1.1363636363636354E-2</v>
      </c>
      <c r="Q15" s="14"/>
      <c r="R15" s="14"/>
    </row>
    <row r="16" spans="1:19" ht="12" customHeight="1">
      <c r="A16" s="173"/>
      <c r="B16" s="174" t="s">
        <v>6</v>
      </c>
      <c r="C16" s="302">
        <v>65</v>
      </c>
      <c r="D16" s="299">
        <v>0.60747663551401865</v>
      </c>
      <c r="E16" s="293">
        <v>59</v>
      </c>
      <c r="F16" s="290">
        <v>0.60824742268041232</v>
      </c>
      <c r="G16" s="284">
        <f t="shared" si="0"/>
        <v>0.10169491525423724</v>
      </c>
      <c r="H16" s="260"/>
      <c r="I16" s="302">
        <v>11</v>
      </c>
      <c r="J16" s="299">
        <v>0.10280373831775701</v>
      </c>
      <c r="K16" s="293">
        <v>4</v>
      </c>
      <c r="L16" s="290">
        <v>4.1237113402061855E-2</v>
      </c>
      <c r="M16" s="284">
        <f t="shared" si="1"/>
        <v>1.75</v>
      </c>
      <c r="Q16" s="14"/>
    </row>
    <row r="17" spans="1:18" ht="12" customHeight="1">
      <c r="A17" s="173"/>
      <c r="B17" s="174" t="s">
        <v>7</v>
      </c>
      <c r="C17" s="302">
        <v>87</v>
      </c>
      <c r="D17" s="299">
        <v>0.4264705882352941</v>
      </c>
      <c r="E17" s="293">
        <v>85</v>
      </c>
      <c r="F17" s="290">
        <v>0.43147208121827413</v>
      </c>
      <c r="G17" s="284">
        <f t="shared" si="0"/>
        <v>2.3529411764705799E-2</v>
      </c>
      <c r="H17" s="260"/>
      <c r="I17" s="302">
        <v>8</v>
      </c>
      <c r="J17" s="299">
        <v>3.9215686274509803E-2</v>
      </c>
      <c r="K17" s="293">
        <v>7</v>
      </c>
      <c r="L17" s="290">
        <v>3.553299492385787E-2</v>
      </c>
      <c r="M17" s="284">
        <f t="shared" si="1"/>
        <v>0.14285714285714279</v>
      </c>
      <c r="Q17" s="14"/>
      <c r="R17" s="14"/>
    </row>
    <row r="18" spans="1:18" ht="12" customHeight="1">
      <c r="A18" s="173"/>
      <c r="B18" s="173" t="s">
        <v>19</v>
      </c>
      <c r="C18" s="300">
        <v>820</v>
      </c>
      <c r="D18" s="301">
        <v>0.51572327044025157</v>
      </c>
      <c r="E18" s="291">
        <v>785</v>
      </c>
      <c r="F18" s="292">
        <v>0.51576872536136664</v>
      </c>
      <c r="G18" s="285">
        <f>IFERROR((C18/E18)-1, " ")</f>
        <v>4.4585987261146487E-2</v>
      </c>
      <c r="H18" s="260"/>
      <c r="I18" s="300">
        <v>193</v>
      </c>
      <c r="J18" s="301">
        <v>0.12138364779874214</v>
      </c>
      <c r="K18" s="291">
        <v>187</v>
      </c>
      <c r="L18" s="292">
        <v>0.12286465177398161</v>
      </c>
      <c r="M18" s="285">
        <f>IFERROR((I18/K18)-1, " ")</f>
        <v>3.2085561497326109E-2</v>
      </c>
      <c r="Q18" s="14"/>
    </row>
    <row r="19" spans="1:18" ht="12" customHeight="1">
      <c r="A19" s="173" t="s">
        <v>100</v>
      </c>
      <c r="B19" s="174" t="s">
        <v>6</v>
      </c>
      <c r="C19" s="302">
        <v>662</v>
      </c>
      <c r="D19" s="299">
        <v>0.48110465116279072</v>
      </c>
      <c r="E19" s="293">
        <v>651</v>
      </c>
      <c r="F19" s="290">
        <v>0.48222222222222222</v>
      </c>
      <c r="G19" s="284">
        <f t="shared" si="0"/>
        <v>1.6897081413210335E-2</v>
      </c>
      <c r="H19" s="260"/>
      <c r="I19" s="302">
        <v>88</v>
      </c>
      <c r="J19" s="299">
        <v>6.3953488372093026E-2</v>
      </c>
      <c r="K19" s="293">
        <v>75</v>
      </c>
      <c r="L19" s="290">
        <v>5.5555555555555552E-2</v>
      </c>
      <c r="M19" s="284">
        <f t="shared" si="1"/>
        <v>0.17333333333333334</v>
      </c>
      <c r="Q19" s="14"/>
    </row>
    <row r="20" spans="1:18" ht="12" customHeight="1">
      <c r="A20" s="173"/>
      <c r="B20" s="174" t="s">
        <v>7</v>
      </c>
      <c r="C20" s="302">
        <v>24</v>
      </c>
      <c r="D20" s="299">
        <v>0.48</v>
      </c>
      <c r="E20" s="293">
        <v>27</v>
      </c>
      <c r="F20" s="290">
        <v>0.51923076923076927</v>
      </c>
      <c r="G20" s="284">
        <f t="shared" si="0"/>
        <v>-0.11111111111111116</v>
      </c>
      <c r="H20" s="260"/>
      <c r="I20" s="302">
        <v>1</v>
      </c>
      <c r="J20" s="299">
        <v>0.02</v>
      </c>
      <c r="K20" s="293">
        <v>1</v>
      </c>
      <c r="L20" s="290">
        <v>1.9230769230769232E-2</v>
      </c>
      <c r="M20" s="284">
        <f t="shared" si="1"/>
        <v>0</v>
      </c>
    </row>
    <row r="21" spans="1:18" ht="12" customHeight="1">
      <c r="A21" s="173"/>
      <c r="B21" s="174" t="s">
        <v>274</v>
      </c>
      <c r="C21" s="302">
        <v>6</v>
      </c>
      <c r="D21" s="299">
        <v>0.46153846153846156</v>
      </c>
      <c r="E21" s="293">
        <v>1</v>
      </c>
      <c r="F21" s="290">
        <v>0.5</v>
      </c>
      <c r="G21" s="284">
        <f t="shared" si="0"/>
        <v>5</v>
      </c>
      <c r="H21" s="260"/>
      <c r="I21" s="302">
        <v>1</v>
      </c>
      <c r="J21" s="299">
        <v>7.6923076923076927E-2</v>
      </c>
      <c r="K21" s="293">
        <v>0</v>
      </c>
      <c r="L21" s="290">
        <v>0</v>
      </c>
      <c r="M21" s="284" t="str">
        <f t="shared" si="1"/>
        <v xml:space="preserve"> </v>
      </c>
      <c r="Q21" s="14"/>
    </row>
    <row r="22" spans="1:18" ht="12" customHeight="1">
      <c r="A22" s="173"/>
      <c r="B22" s="173" t="s">
        <v>19</v>
      </c>
      <c r="C22" s="300">
        <v>692</v>
      </c>
      <c r="D22" s="301">
        <v>0.48088950660180679</v>
      </c>
      <c r="E22" s="291">
        <v>679</v>
      </c>
      <c r="F22" s="292">
        <v>0.48361823361823364</v>
      </c>
      <c r="G22" s="285">
        <f>IFERROR((C22/E22)-1, " ")</f>
        <v>1.9145802650957222E-2</v>
      </c>
      <c r="H22" s="260"/>
      <c r="I22" s="300">
        <v>90</v>
      </c>
      <c r="J22" s="301">
        <v>6.2543432939541344E-2</v>
      </c>
      <c r="K22" s="291">
        <v>76</v>
      </c>
      <c r="L22" s="292">
        <v>5.4131054131054131E-2</v>
      </c>
      <c r="M22" s="285">
        <f>IFERROR((I22/K22)-1, " ")</f>
        <v>0.18421052631578938</v>
      </c>
      <c r="Q22" s="14"/>
    </row>
    <row r="23" spans="1:18" ht="12" customHeight="1">
      <c r="A23" s="173" t="s">
        <v>114</v>
      </c>
      <c r="B23" s="174" t="s">
        <v>93</v>
      </c>
      <c r="C23" s="302">
        <v>190</v>
      </c>
      <c r="D23" s="299">
        <v>0.67137809187279152</v>
      </c>
      <c r="E23" s="293">
        <v>170</v>
      </c>
      <c r="F23" s="290">
        <v>0.66666666666666663</v>
      </c>
      <c r="G23" s="284">
        <f t="shared" si="0"/>
        <v>0.11764705882352944</v>
      </c>
      <c r="H23" s="260"/>
      <c r="I23" s="302">
        <v>25</v>
      </c>
      <c r="J23" s="299">
        <v>8.8339222614840993E-2</v>
      </c>
      <c r="K23" s="293">
        <v>16</v>
      </c>
      <c r="L23" s="290">
        <v>6.2745098039215685E-2</v>
      </c>
      <c r="M23" s="284">
        <f t="shared" si="1"/>
        <v>0.5625</v>
      </c>
    </row>
    <row r="24" spans="1:18" ht="12" customHeight="1">
      <c r="A24" s="173"/>
      <c r="B24" s="174" t="s">
        <v>6</v>
      </c>
      <c r="C24" s="302">
        <v>97</v>
      </c>
      <c r="D24" s="299">
        <v>0.44700460829493088</v>
      </c>
      <c r="E24" s="293">
        <v>92</v>
      </c>
      <c r="F24" s="290">
        <v>0.43396226415094341</v>
      </c>
      <c r="G24" s="284">
        <f t="shared" si="0"/>
        <v>5.4347826086956541E-2</v>
      </c>
      <c r="H24" s="260"/>
      <c r="I24" s="302">
        <v>12</v>
      </c>
      <c r="J24" s="299">
        <v>5.5299539170506916E-2</v>
      </c>
      <c r="K24" s="293">
        <v>10</v>
      </c>
      <c r="L24" s="290">
        <v>4.716981132075472E-2</v>
      </c>
      <c r="M24" s="284">
        <f t="shared" si="1"/>
        <v>0.19999999999999996</v>
      </c>
    </row>
    <row r="25" spans="1:18" ht="12" customHeight="1">
      <c r="A25" s="173"/>
      <c r="B25" s="174" t="s">
        <v>7</v>
      </c>
      <c r="C25" s="302">
        <v>0</v>
      </c>
      <c r="D25" s="299" t="s">
        <v>280</v>
      </c>
      <c r="E25" s="293">
        <v>0</v>
      </c>
      <c r="F25" s="290" t="s">
        <v>280</v>
      </c>
      <c r="G25" s="284" t="str">
        <f t="shared" si="0"/>
        <v xml:space="preserve"> </v>
      </c>
      <c r="H25" s="260"/>
      <c r="I25" s="302">
        <v>0</v>
      </c>
      <c r="J25" s="299" t="s">
        <v>280</v>
      </c>
      <c r="K25" s="293">
        <v>0</v>
      </c>
      <c r="L25" s="290" t="s">
        <v>280</v>
      </c>
      <c r="M25" s="284" t="str">
        <f t="shared" si="1"/>
        <v xml:space="preserve"> </v>
      </c>
      <c r="Q25" s="14"/>
    </row>
    <row r="26" spans="1:18" ht="12" customHeight="1">
      <c r="A26" s="173"/>
      <c r="B26" s="173" t="s">
        <v>19</v>
      </c>
      <c r="C26" s="300">
        <v>287</v>
      </c>
      <c r="D26" s="301">
        <v>0.57399999999999995</v>
      </c>
      <c r="E26" s="291">
        <v>262</v>
      </c>
      <c r="F26" s="292">
        <v>0.56102783725910066</v>
      </c>
      <c r="G26" s="285">
        <f>IFERROR((C26/E26)-1, " ")</f>
        <v>9.5419847328244378E-2</v>
      </c>
      <c r="H26" s="260"/>
      <c r="I26" s="300">
        <v>37</v>
      </c>
      <c r="J26" s="301">
        <v>7.3999999999999996E-2</v>
      </c>
      <c r="K26" s="291">
        <v>26</v>
      </c>
      <c r="L26" s="292">
        <v>5.5674518201284794E-2</v>
      </c>
      <c r="M26" s="285">
        <f>IFERROR((I26/K26)-1, " ")</f>
        <v>0.42307692307692313</v>
      </c>
    </row>
    <row r="27" spans="1:18" ht="12" customHeight="1">
      <c r="A27" s="173" t="s">
        <v>83</v>
      </c>
      <c r="B27" s="174" t="s">
        <v>93</v>
      </c>
      <c r="C27" s="302">
        <v>401</v>
      </c>
      <c r="D27" s="299">
        <v>0.48371531966224368</v>
      </c>
      <c r="E27" s="293">
        <v>373</v>
      </c>
      <c r="F27" s="290">
        <v>0.46977329974811083</v>
      </c>
      <c r="G27" s="284">
        <f t="shared" si="0"/>
        <v>7.5067024128686377E-2</v>
      </c>
      <c r="H27" s="260"/>
      <c r="I27" s="302">
        <v>103</v>
      </c>
      <c r="J27" s="299">
        <v>0.12424607961399277</v>
      </c>
      <c r="K27" s="293">
        <v>92</v>
      </c>
      <c r="L27" s="290">
        <v>0.11586901763224182</v>
      </c>
      <c r="M27" s="284">
        <f t="shared" si="1"/>
        <v>0.11956521739130443</v>
      </c>
    </row>
    <row r="28" spans="1:18" ht="12" customHeight="1">
      <c r="A28" s="173"/>
      <c r="B28" s="174" t="s">
        <v>6</v>
      </c>
      <c r="C28" s="302">
        <v>24</v>
      </c>
      <c r="D28" s="299">
        <v>0.51063829787234039</v>
      </c>
      <c r="E28" s="293">
        <v>21</v>
      </c>
      <c r="F28" s="290">
        <v>0.42</v>
      </c>
      <c r="G28" s="284">
        <f t="shared" si="0"/>
        <v>0.14285714285714279</v>
      </c>
      <c r="H28" s="260"/>
      <c r="I28" s="302">
        <v>0</v>
      </c>
      <c r="J28" s="299">
        <v>0</v>
      </c>
      <c r="K28" s="293">
        <v>0</v>
      </c>
      <c r="L28" s="290">
        <v>0</v>
      </c>
      <c r="M28" s="284" t="str">
        <f t="shared" si="1"/>
        <v xml:space="preserve"> </v>
      </c>
    </row>
    <row r="29" spans="1:18" ht="12" customHeight="1">
      <c r="A29" s="173"/>
      <c r="B29" s="174" t="s">
        <v>7</v>
      </c>
      <c r="C29" s="302">
        <v>80</v>
      </c>
      <c r="D29" s="299">
        <v>0.3065134099616858</v>
      </c>
      <c r="E29" s="293">
        <v>81</v>
      </c>
      <c r="F29" s="290">
        <v>0.30566037735849055</v>
      </c>
      <c r="G29" s="284">
        <f t="shared" si="0"/>
        <v>-1.2345679012345734E-2</v>
      </c>
      <c r="H29" s="260"/>
      <c r="I29" s="302">
        <v>4</v>
      </c>
      <c r="J29" s="299">
        <v>1.532567049808429E-2</v>
      </c>
      <c r="K29" s="293">
        <v>6</v>
      </c>
      <c r="L29" s="290">
        <v>2.2641509433962263E-2</v>
      </c>
      <c r="M29" s="284">
        <f t="shared" si="1"/>
        <v>-0.33333333333333337</v>
      </c>
    </row>
    <row r="30" spans="1:18" ht="12" customHeight="1">
      <c r="A30" s="173"/>
      <c r="B30" s="173" t="s">
        <v>19</v>
      </c>
      <c r="C30" s="300">
        <v>505</v>
      </c>
      <c r="D30" s="301">
        <v>0.44415127528583992</v>
      </c>
      <c r="E30" s="291">
        <v>475</v>
      </c>
      <c r="F30" s="292">
        <v>0.42831379621280435</v>
      </c>
      <c r="G30" s="285">
        <f>IFERROR((C30/E30)-1, " ")</f>
        <v>6.315789473684208E-2</v>
      </c>
      <c r="H30" s="260"/>
      <c r="I30" s="300">
        <v>107</v>
      </c>
      <c r="J30" s="301">
        <v>9.4107299912049247E-2</v>
      </c>
      <c r="K30" s="291">
        <v>98</v>
      </c>
      <c r="L30" s="292">
        <v>8.8367899008115425E-2</v>
      </c>
      <c r="M30" s="285">
        <f>IFERROR((I30/K30)-1, " ")</f>
        <v>9.1836734693877542E-2</v>
      </c>
    </row>
    <row r="31" spans="1:18" ht="12" customHeight="1">
      <c r="A31" s="173" t="s">
        <v>84</v>
      </c>
      <c r="B31" s="174" t="s">
        <v>93</v>
      </c>
      <c r="C31" s="302">
        <v>298</v>
      </c>
      <c r="D31" s="299">
        <v>0.41446453407510431</v>
      </c>
      <c r="E31" s="293">
        <v>229</v>
      </c>
      <c r="F31" s="290">
        <v>0.36006289308176098</v>
      </c>
      <c r="G31" s="284">
        <f>IFERROR((C31/E31)-1, " ")</f>
        <v>0.3013100436681222</v>
      </c>
      <c r="H31" s="260"/>
      <c r="I31" s="302">
        <v>71</v>
      </c>
      <c r="J31" s="299">
        <v>9.8748261474269822E-2</v>
      </c>
      <c r="K31" s="293">
        <v>59</v>
      </c>
      <c r="L31" s="290">
        <v>9.276729559748427E-2</v>
      </c>
      <c r="M31" s="284">
        <f>IFERROR((I31/K31)-1, " ")</f>
        <v>0.20338983050847448</v>
      </c>
    </row>
    <row r="32" spans="1:18" ht="12" customHeight="1">
      <c r="A32" s="173"/>
      <c r="B32" s="174" t="s">
        <v>6</v>
      </c>
      <c r="C32" s="302">
        <v>315</v>
      </c>
      <c r="D32" s="299">
        <v>0.32507739938080493</v>
      </c>
      <c r="E32" s="293">
        <v>269</v>
      </c>
      <c r="F32" s="290">
        <v>0.30778032036613273</v>
      </c>
      <c r="G32" s="284">
        <f t="shared" si="0"/>
        <v>0.17100371747211907</v>
      </c>
      <c r="H32" s="260"/>
      <c r="I32" s="302">
        <v>10</v>
      </c>
      <c r="J32" s="299">
        <v>1.0319917440660475E-2</v>
      </c>
      <c r="K32" s="293">
        <v>11</v>
      </c>
      <c r="L32" s="290">
        <v>1.2585812356979404E-2</v>
      </c>
      <c r="M32" s="284">
        <f t="shared" si="1"/>
        <v>-9.0909090909090939E-2</v>
      </c>
      <c r="Q32" s="14"/>
    </row>
    <row r="33" spans="1:22" ht="12" customHeight="1">
      <c r="A33" s="173"/>
      <c r="B33" s="174" t="s">
        <v>7</v>
      </c>
      <c r="C33" s="302">
        <v>119</v>
      </c>
      <c r="D33" s="299">
        <v>0.21441441441441442</v>
      </c>
      <c r="E33" s="293">
        <v>106</v>
      </c>
      <c r="F33" s="290">
        <v>0.20948616600790515</v>
      </c>
      <c r="G33" s="284">
        <f t="shared" si="0"/>
        <v>0.12264150943396235</v>
      </c>
      <c r="H33" s="260"/>
      <c r="I33" s="302">
        <v>10</v>
      </c>
      <c r="J33" s="299">
        <v>1.8018018018018018E-2</v>
      </c>
      <c r="K33" s="293">
        <v>9</v>
      </c>
      <c r="L33" s="290">
        <v>1.7786561264822136E-2</v>
      </c>
      <c r="M33" s="284">
        <f t="shared" si="1"/>
        <v>0.11111111111111116</v>
      </c>
      <c r="Q33" s="14"/>
    </row>
    <row r="34" spans="1:22" ht="12" customHeight="1">
      <c r="A34" s="173"/>
      <c r="B34" s="174" t="s">
        <v>274</v>
      </c>
      <c r="C34" s="302">
        <v>1</v>
      </c>
      <c r="D34" s="299">
        <v>1</v>
      </c>
      <c r="E34" s="293">
        <v>0</v>
      </c>
      <c r="F34" s="290" t="s">
        <v>280</v>
      </c>
      <c r="G34" s="284" t="str">
        <f t="shared" si="0"/>
        <v xml:space="preserve"> </v>
      </c>
      <c r="H34" s="260"/>
      <c r="I34" s="302">
        <v>0</v>
      </c>
      <c r="J34" s="299">
        <v>0</v>
      </c>
      <c r="K34" s="293">
        <v>0</v>
      </c>
      <c r="L34" s="290" t="s">
        <v>280</v>
      </c>
      <c r="M34" s="284" t="str">
        <f t="shared" si="1"/>
        <v xml:space="preserve"> </v>
      </c>
    </row>
    <row r="35" spans="1:22" ht="12" customHeight="1">
      <c r="A35" s="173"/>
      <c r="B35" s="173" t="s">
        <v>19</v>
      </c>
      <c r="C35" s="300">
        <v>733</v>
      </c>
      <c r="D35" s="301">
        <v>0.32664884135472372</v>
      </c>
      <c r="E35" s="291">
        <v>604</v>
      </c>
      <c r="F35" s="292">
        <v>0.29960317460317459</v>
      </c>
      <c r="G35" s="285">
        <f>IFERROR((C35/E35)-1, " ")</f>
        <v>0.21357615894039728</v>
      </c>
      <c r="H35" s="260"/>
      <c r="I35" s="300">
        <v>91</v>
      </c>
      <c r="J35" s="301">
        <v>4.0552584670231727E-2</v>
      </c>
      <c r="K35" s="291">
        <v>79</v>
      </c>
      <c r="L35" s="292">
        <v>3.9186507936507936E-2</v>
      </c>
      <c r="M35" s="285">
        <f>IFERROR((I35/K35)-1, " ")</f>
        <v>0.15189873417721511</v>
      </c>
    </row>
    <row r="36" spans="1:22" ht="12" customHeight="1">
      <c r="A36" s="173" t="s">
        <v>102</v>
      </c>
      <c r="B36" s="174" t="s">
        <v>93</v>
      </c>
      <c r="C36" s="302">
        <v>256</v>
      </c>
      <c r="D36" s="299">
        <v>0.44991212653778556</v>
      </c>
      <c r="E36" s="293">
        <v>220</v>
      </c>
      <c r="F36" s="290">
        <v>0.41745730550284632</v>
      </c>
      <c r="G36" s="284">
        <f>IFERROR((C36/E36)-1, " ")</f>
        <v>0.16363636363636358</v>
      </c>
      <c r="H36" s="260"/>
      <c r="I36" s="302">
        <v>74</v>
      </c>
      <c r="J36" s="299">
        <v>0.13005272407732865</v>
      </c>
      <c r="K36" s="293">
        <v>63</v>
      </c>
      <c r="L36" s="290">
        <v>0.11954459203036052</v>
      </c>
      <c r="M36" s="284">
        <f>IFERROR((I36/K36)-1, " ")</f>
        <v>0.17460317460317465</v>
      </c>
      <c r="Q36" s="14"/>
    </row>
    <row r="37" spans="1:22" ht="12" customHeight="1">
      <c r="A37" s="173"/>
      <c r="B37" s="174" t="s">
        <v>6</v>
      </c>
      <c r="C37" s="302">
        <v>265</v>
      </c>
      <c r="D37" s="299">
        <v>0.29575892857142855</v>
      </c>
      <c r="E37" s="293">
        <v>251</v>
      </c>
      <c r="F37" s="290">
        <v>0.27521929824561403</v>
      </c>
      <c r="G37" s="284">
        <f t="shared" si="0"/>
        <v>5.5776892430278835E-2</v>
      </c>
      <c r="H37" s="260"/>
      <c r="I37" s="302">
        <v>56</v>
      </c>
      <c r="J37" s="299">
        <v>6.25E-2</v>
      </c>
      <c r="K37" s="293">
        <v>57</v>
      </c>
      <c r="L37" s="290">
        <v>6.25E-2</v>
      </c>
      <c r="M37" s="284">
        <f t="shared" si="1"/>
        <v>-1.7543859649122862E-2</v>
      </c>
    </row>
    <row r="38" spans="1:22" ht="12" customHeight="1">
      <c r="A38" s="173"/>
      <c r="B38" s="174" t="s">
        <v>7</v>
      </c>
      <c r="C38" s="302">
        <v>38</v>
      </c>
      <c r="D38" s="299">
        <v>0.39583333333333331</v>
      </c>
      <c r="E38" s="293">
        <v>34</v>
      </c>
      <c r="F38" s="290">
        <v>0.38202247191011235</v>
      </c>
      <c r="G38" s="284">
        <f t="shared" si="0"/>
        <v>0.11764705882352944</v>
      </c>
      <c r="H38" s="260"/>
      <c r="I38" s="302">
        <v>0</v>
      </c>
      <c r="J38" s="299">
        <v>0</v>
      </c>
      <c r="K38" s="293">
        <v>0</v>
      </c>
      <c r="L38" s="290">
        <v>0</v>
      </c>
      <c r="M38" s="284" t="str">
        <f t="shared" si="1"/>
        <v xml:space="preserve"> </v>
      </c>
      <c r="Q38" s="14"/>
    </row>
    <row r="39" spans="1:22" ht="12" customHeight="1">
      <c r="A39" s="173"/>
      <c r="B39" s="174" t="s">
        <v>274</v>
      </c>
      <c r="C39" s="302">
        <v>0</v>
      </c>
      <c r="D39" s="299" t="s">
        <v>280</v>
      </c>
      <c r="E39" s="293">
        <v>0</v>
      </c>
      <c r="F39" s="290" t="s">
        <v>280</v>
      </c>
      <c r="G39" s="284" t="str">
        <f t="shared" si="0"/>
        <v xml:space="preserve"> </v>
      </c>
      <c r="H39" s="260"/>
      <c r="I39" s="302">
        <v>0</v>
      </c>
      <c r="J39" s="299" t="s">
        <v>280</v>
      </c>
      <c r="K39" s="293">
        <v>0</v>
      </c>
      <c r="L39" s="290" t="s">
        <v>280</v>
      </c>
      <c r="M39" s="284" t="str">
        <f t="shared" si="1"/>
        <v xml:space="preserve"> </v>
      </c>
    </row>
    <row r="40" spans="1:22" ht="12" customHeight="1">
      <c r="A40" s="173"/>
      <c r="B40" s="173" t="s">
        <v>19</v>
      </c>
      <c r="C40" s="300">
        <v>559</v>
      </c>
      <c r="D40" s="301">
        <v>0.35810377962844331</v>
      </c>
      <c r="E40" s="291">
        <v>505</v>
      </c>
      <c r="F40" s="292">
        <v>0.33049738219895286</v>
      </c>
      <c r="G40" s="285">
        <f>IFERROR((C40/E40)-1, " ")</f>
        <v>0.10693069306930703</v>
      </c>
      <c r="H40" s="260"/>
      <c r="I40" s="300">
        <v>130</v>
      </c>
      <c r="J40" s="301">
        <v>8.3279948750800775E-2</v>
      </c>
      <c r="K40" s="291">
        <v>120</v>
      </c>
      <c r="L40" s="292">
        <v>7.8534031413612565E-2</v>
      </c>
      <c r="M40" s="285">
        <f>IFERROR((I40/K40)-1, " ")</f>
        <v>8.3333333333333259E-2</v>
      </c>
    </row>
    <row r="41" spans="1:22" ht="8.1" customHeight="1">
      <c r="A41" s="173"/>
      <c r="B41" s="174"/>
      <c r="C41" s="303"/>
      <c r="D41" s="299" t="s">
        <v>280</v>
      </c>
      <c r="E41" s="294"/>
      <c r="F41" s="290" t="s">
        <v>280</v>
      </c>
      <c r="G41" s="286"/>
      <c r="H41" s="175"/>
      <c r="I41" s="303"/>
      <c r="J41" s="299" t="s">
        <v>280</v>
      </c>
      <c r="K41" s="294"/>
      <c r="L41" s="290" t="s">
        <v>280</v>
      </c>
      <c r="M41" s="286"/>
      <c r="Q41" s="14"/>
    </row>
    <row r="42" spans="1:22" ht="12" customHeight="1">
      <c r="A42" s="173" t="s">
        <v>275</v>
      </c>
      <c r="B42" s="173"/>
      <c r="C42" s="300">
        <v>38</v>
      </c>
      <c r="D42" s="301">
        <v>0.41304347826086957</v>
      </c>
      <c r="E42" s="291">
        <v>34</v>
      </c>
      <c r="F42" s="292">
        <v>0.34343434343434343</v>
      </c>
      <c r="G42" s="285">
        <f t="shared" ref="G42" si="2">(C42/E42)-1</f>
        <v>0.11764705882352944</v>
      </c>
      <c r="H42" s="260"/>
      <c r="I42" s="300">
        <v>2</v>
      </c>
      <c r="J42" s="301">
        <v>2.1739130434782608E-2</v>
      </c>
      <c r="K42" s="291">
        <v>4</v>
      </c>
      <c r="L42" s="292">
        <v>4.0404040404040407E-2</v>
      </c>
      <c r="M42" s="285">
        <f t="shared" ref="M42" si="3">(I42/K42)-1</f>
        <v>-0.5</v>
      </c>
    </row>
    <row r="43" spans="1:22" ht="8.1" customHeight="1">
      <c r="A43" s="173"/>
      <c r="B43" s="174"/>
      <c r="C43" s="303"/>
      <c r="D43" s="299" t="s">
        <v>280</v>
      </c>
      <c r="E43" s="294"/>
      <c r="F43" s="290" t="s">
        <v>280</v>
      </c>
      <c r="G43" s="284"/>
      <c r="H43" s="260"/>
      <c r="I43" s="303"/>
      <c r="J43" s="299" t="s">
        <v>280</v>
      </c>
      <c r="K43" s="294"/>
      <c r="L43" s="290" t="s">
        <v>280</v>
      </c>
      <c r="M43" s="284"/>
      <c r="Q43" s="14"/>
      <c r="V43" s="1" t="s">
        <v>280</v>
      </c>
    </row>
    <row r="44" spans="1:22" ht="12" customHeight="1">
      <c r="A44" s="173" t="s">
        <v>85</v>
      </c>
      <c r="B44" s="174" t="s">
        <v>93</v>
      </c>
      <c r="C44" s="304">
        <v>239</v>
      </c>
      <c r="D44" s="299">
        <v>0.62239583333333337</v>
      </c>
      <c r="E44" s="295">
        <v>254</v>
      </c>
      <c r="F44" s="290">
        <v>0.61501210653753025</v>
      </c>
      <c r="G44" s="287">
        <f t="shared" ref="G44:G46" si="4">IFERROR((C44/E44)-1, " ")</f>
        <v>-5.9055118110236227E-2</v>
      </c>
      <c r="H44" s="280"/>
      <c r="I44" s="304">
        <v>4</v>
      </c>
      <c r="J44" s="299">
        <v>1.0416666666666666E-2</v>
      </c>
      <c r="K44" s="295">
        <v>2</v>
      </c>
      <c r="L44" s="290">
        <v>4.8426150121065378E-3</v>
      </c>
      <c r="M44" s="287">
        <f t="shared" ref="M44:M46" si="5">IFERROR((I44/K44)-1, " ")</f>
        <v>1</v>
      </c>
    </row>
    <row r="45" spans="1:22" ht="12" customHeight="1">
      <c r="A45" s="173" t="s">
        <v>86</v>
      </c>
      <c r="B45" s="174" t="s">
        <v>6</v>
      </c>
      <c r="C45" s="304">
        <v>95</v>
      </c>
      <c r="D45" s="299">
        <v>0.3125</v>
      </c>
      <c r="E45" s="295">
        <v>103</v>
      </c>
      <c r="F45" s="290">
        <v>0.36524822695035464</v>
      </c>
      <c r="G45" s="287">
        <f t="shared" si="4"/>
        <v>-7.7669902912621325E-2</v>
      </c>
      <c r="H45" s="280"/>
      <c r="I45" s="304">
        <v>1</v>
      </c>
      <c r="J45" s="299">
        <v>3.2894736842105261E-3</v>
      </c>
      <c r="K45" s="295">
        <v>4</v>
      </c>
      <c r="L45" s="290">
        <v>1.4184397163120567E-2</v>
      </c>
      <c r="M45" s="287">
        <f t="shared" si="5"/>
        <v>-0.75</v>
      </c>
    </row>
    <row r="46" spans="1:22" ht="12" customHeight="1">
      <c r="A46" s="173"/>
      <c r="B46" s="174" t="s">
        <v>7</v>
      </c>
      <c r="C46" s="304">
        <v>6</v>
      </c>
      <c r="D46" s="299">
        <v>0.24</v>
      </c>
      <c r="E46" s="295">
        <v>8</v>
      </c>
      <c r="F46" s="290">
        <v>0.25806451612903225</v>
      </c>
      <c r="G46" s="287">
        <f t="shared" si="4"/>
        <v>-0.25</v>
      </c>
      <c r="H46" s="280"/>
      <c r="I46" s="304">
        <v>1</v>
      </c>
      <c r="J46" s="299">
        <v>0.04</v>
      </c>
      <c r="K46" s="295">
        <v>1</v>
      </c>
      <c r="L46" s="290">
        <v>3.2258064516129031E-2</v>
      </c>
      <c r="M46" s="287">
        <f t="shared" si="5"/>
        <v>0</v>
      </c>
    </row>
    <row r="47" spans="1:22" ht="12" customHeight="1">
      <c r="A47" s="173"/>
      <c r="B47" s="173" t="s">
        <v>19</v>
      </c>
      <c r="C47" s="300">
        <v>340</v>
      </c>
      <c r="D47" s="301">
        <v>0.47685834502103785</v>
      </c>
      <c r="E47" s="291">
        <v>365</v>
      </c>
      <c r="F47" s="292">
        <v>0.50275482093663915</v>
      </c>
      <c r="G47" s="285">
        <f>IFERROR((C47/E47)-1, " ")</f>
        <v>-6.8493150684931559E-2</v>
      </c>
      <c r="H47" s="280"/>
      <c r="I47" s="300">
        <v>6</v>
      </c>
      <c r="J47" s="301">
        <v>8.4151472650771386E-3</v>
      </c>
      <c r="K47" s="291">
        <v>7</v>
      </c>
      <c r="L47" s="292">
        <v>9.6418732782369149E-3</v>
      </c>
      <c r="M47" s="285">
        <f>IFERROR((I47/K47)-1, " ")</f>
        <v>-0.1428571428571429</v>
      </c>
    </row>
    <row r="48" spans="1:22" ht="12" customHeight="1">
      <c r="A48" s="173" t="s">
        <v>97</v>
      </c>
      <c r="B48" s="174" t="s">
        <v>93</v>
      </c>
      <c r="C48" s="304">
        <v>3317</v>
      </c>
      <c r="D48" s="299">
        <v>0.48750734861845973</v>
      </c>
      <c r="E48" s="295">
        <v>3102</v>
      </c>
      <c r="F48" s="290">
        <v>0.47185883784606025</v>
      </c>
      <c r="G48" s="287">
        <f>IFERROR((C48/E48)-1, " ")</f>
        <v>6.9310122501611948E-2</v>
      </c>
      <c r="H48" s="280"/>
      <c r="I48" s="304">
        <v>960</v>
      </c>
      <c r="J48" s="299">
        <v>0.14109347442680775</v>
      </c>
      <c r="K48" s="295">
        <v>898</v>
      </c>
      <c r="L48" s="290">
        <v>0.13659872223912381</v>
      </c>
      <c r="M48" s="287">
        <f>IFERROR((I48/K48)-1, " ")</f>
        <v>6.9042316258351999E-2</v>
      </c>
    </row>
    <row r="49" spans="1:19" ht="12" customHeight="1">
      <c r="A49" s="173" t="s">
        <v>19</v>
      </c>
      <c r="B49" s="174" t="s">
        <v>6</v>
      </c>
      <c r="C49" s="304">
        <v>2201</v>
      </c>
      <c r="D49" s="299">
        <v>0.39045591626751819</v>
      </c>
      <c r="E49" s="295">
        <v>2035</v>
      </c>
      <c r="F49" s="290">
        <v>0.37860465116279068</v>
      </c>
      <c r="G49" s="287">
        <f t="shared" ref="G49:G51" si="6">IFERROR((C49/E49)-1, " ")</f>
        <v>8.1572481572481648E-2</v>
      </c>
      <c r="H49" s="280"/>
      <c r="I49" s="304">
        <v>240</v>
      </c>
      <c r="J49" s="299">
        <v>4.2575838211814793E-2</v>
      </c>
      <c r="K49" s="295">
        <v>217</v>
      </c>
      <c r="L49" s="290">
        <v>4.0372093023255812E-2</v>
      </c>
      <c r="M49" s="287">
        <f t="shared" ref="M49:M51" si="7">IFERROR((I49/K49)-1, " ")</f>
        <v>0.10599078341013835</v>
      </c>
    </row>
    <row r="50" spans="1:19" ht="12" customHeight="1">
      <c r="A50" s="173"/>
      <c r="B50" s="174" t="s">
        <v>7</v>
      </c>
      <c r="C50" s="304">
        <v>566</v>
      </c>
      <c r="D50" s="299">
        <v>0.29100257069408741</v>
      </c>
      <c r="E50" s="295">
        <v>545</v>
      </c>
      <c r="F50" s="290">
        <v>0.29144385026737968</v>
      </c>
      <c r="G50" s="287">
        <f t="shared" si="6"/>
        <v>3.8532110091743066E-2</v>
      </c>
      <c r="H50" s="280"/>
      <c r="I50" s="304">
        <v>50</v>
      </c>
      <c r="J50" s="299">
        <v>2.570694087403599E-2</v>
      </c>
      <c r="K50" s="295">
        <v>45</v>
      </c>
      <c r="L50" s="290">
        <v>2.4064171122994651E-2</v>
      </c>
      <c r="M50" s="287">
        <f t="shared" si="7"/>
        <v>0.11111111111111116</v>
      </c>
    </row>
    <row r="51" spans="1:19" ht="12" customHeight="1">
      <c r="A51" s="173"/>
      <c r="B51" s="174" t="s">
        <v>274</v>
      </c>
      <c r="C51" s="304">
        <v>65</v>
      </c>
      <c r="D51" s="299">
        <v>0.45774647887323944</v>
      </c>
      <c r="E51" s="295">
        <v>53</v>
      </c>
      <c r="F51" s="290">
        <v>0.37323943661971831</v>
      </c>
      <c r="G51" s="287">
        <f t="shared" si="6"/>
        <v>0.22641509433962259</v>
      </c>
      <c r="H51" s="280"/>
      <c r="I51" s="304">
        <v>10</v>
      </c>
      <c r="J51" s="299">
        <v>7.0422535211267609E-2</v>
      </c>
      <c r="K51" s="295">
        <v>5</v>
      </c>
      <c r="L51" s="290">
        <v>3.5211267605633804E-2</v>
      </c>
      <c r="M51" s="287">
        <f t="shared" si="7"/>
        <v>1</v>
      </c>
      <c r="Q51" s="14"/>
      <c r="R51" s="14"/>
    </row>
    <row r="52" spans="1:19" ht="12" customHeight="1">
      <c r="A52" s="173"/>
      <c r="B52" s="173" t="s">
        <v>19</v>
      </c>
      <c r="C52" s="305">
        <v>6149</v>
      </c>
      <c r="D52" s="306">
        <v>0.42325165198237885</v>
      </c>
      <c r="E52" s="296">
        <v>5735</v>
      </c>
      <c r="F52" s="307">
        <v>0.41078719289449178</v>
      </c>
      <c r="G52" s="288">
        <f>IFERROR((C52/E52)-1, " ")</f>
        <v>7.2188317349607622E-2</v>
      </c>
      <c r="H52" s="280"/>
      <c r="I52" s="305">
        <v>1260</v>
      </c>
      <c r="J52" s="306">
        <v>8.6729074889867835E-2</v>
      </c>
      <c r="K52" s="296">
        <v>1165</v>
      </c>
      <c r="L52" s="307">
        <v>8.3446744502542802E-2</v>
      </c>
      <c r="M52" s="288">
        <f>IFERROR((I52/K52)-1, " ")</f>
        <v>8.1545064377682497E-2</v>
      </c>
      <c r="Q52" s="14"/>
      <c r="R52" s="14"/>
    </row>
    <row r="53" spans="1:19" ht="12" customHeight="1">
      <c r="Q53" s="14"/>
      <c r="R53" s="14"/>
    </row>
    <row r="55" spans="1:19" ht="12" customHeight="1">
      <c r="Q55" s="14"/>
      <c r="R55" s="14"/>
      <c r="S55" s="14"/>
    </row>
  </sheetData>
  <mergeCells count="6">
    <mergeCell ref="C3:G3"/>
    <mergeCell ref="I3:M3"/>
    <mergeCell ref="C4:D4"/>
    <mergeCell ref="E4:F4"/>
    <mergeCell ref="I4:J4"/>
    <mergeCell ref="K4:L4"/>
  </mergeCells>
  <pageMargins left="0.5" right="0.5" top="0.5" bottom="0.5" header="0" footer="0"/>
  <pageSetup scale="97" fitToHeight="2" pageOrder="overThenDown" orientation="portrait" r:id="rId1"/>
  <headerFooter scaleWithDoc="0" alignWithMargins="0">
    <oddHeader>&amp;CCarnegie Mellon University</oddHeader>
    <oddFooter>&amp;CInstitutional Research and Analysis / Official Enrollment Fall Semester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Contents</vt:lpstr>
      <vt:lpstr>0</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'1'!Print_Area</vt:lpstr>
      <vt:lpstr>'10'!Print_Area</vt:lpstr>
      <vt:lpstr>'11'!Print_Area</vt:lpstr>
      <vt:lpstr>'12'!Print_Area</vt:lpstr>
      <vt:lpstr>'13'!Print_Area</vt:lpstr>
      <vt:lpstr>'14'!Print_Area</vt:lpstr>
      <vt:lpstr>'15'!Print_Area</vt:lpstr>
      <vt:lpstr>'16'!Print_Area</vt:lpstr>
      <vt:lpstr>'17'!Print_Area</vt:lpstr>
      <vt:lpstr>'2'!Print_Area</vt:lpstr>
      <vt:lpstr>'3'!Print_Area</vt:lpstr>
      <vt:lpstr>'4'!Print_Area</vt:lpstr>
      <vt:lpstr>'5'!Print_Area</vt:lpstr>
      <vt:lpstr>'6'!Print_Area</vt:lpstr>
      <vt:lpstr>'7'!Print_Area</vt:lpstr>
      <vt:lpstr>'8'!Print_Area</vt:lpstr>
      <vt:lpstr>'9'!Print_Area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2017-10-13T13:58:38Z</cp:lastPrinted>
  <dcterms:created xsi:type="dcterms:W3CDTF">2011-03-24T14:33:40Z</dcterms:created>
  <dcterms:modified xsi:type="dcterms:W3CDTF">2017-10-17T17:25:08Z</dcterms:modified>
</cp:coreProperties>
</file>